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19440" windowHeight="14115" tabRatio="910" activeTab="1"/>
  </bookViews>
  <sheets>
    <sheet name="Lang EXAMPLE" sheetId="5" r:id="rId1"/>
    <sheet name="code campus (enrollment)" sheetId="15" r:id="rId2"/>
  </sheets>
  <definedNames>
    <definedName name="_xlnm.Print_Area" localSheetId="1">'code campus (enrollment)'!$A$1:$D$52</definedName>
    <definedName name="_xlnm.Print_Area" localSheetId="0">'Lang EXAMPLE'!$A$1:$D$28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1" i="5"/>
  <c r="I11"/>
  <c r="K11"/>
  <c r="H12"/>
  <c r="I12"/>
  <c r="K12"/>
  <c r="H13"/>
  <c r="I13"/>
  <c r="K13"/>
  <c r="H14"/>
  <c r="I14"/>
  <c r="K14"/>
  <c r="H15"/>
  <c r="I15"/>
  <c r="K15"/>
  <c r="H16"/>
  <c r="I16"/>
  <c r="K16"/>
  <c r="H17"/>
  <c r="I17"/>
  <c r="K17"/>
  <c r="H18"/>
  <c r="I18"/>
  <c r="K18"/>
  <c r="H19"/>
  <c r="I19"/>
  <c r="K19"/>
  <c r="H20"/>
  <c r="I20"/>
  <c r="K20"/>
  <c r="H21"/>
  <c r="I21"/>
  <c r="K21"/>
  <c r="H22"/>
  <c r="I22"/>
  <c r="K22"/>
  <c r="H23"/>
  <c r="I23"/>
  <c r="K23"/>
  <c r="H24"/>
  <c r="I24"/>
  <c r="K24"/>
  <c r="H25"/>
  <c r="I25"/>
  <c r="K25"/>
  <c r="J50" i="15"/>
  <c r="G50"/>
  <c r="G51"/>
  <c r="F50"/>
  <c r="F51"/>
  <c r="E50"/>
  <c r="E51"/>
  <c r="D50"/>
  <c r="I49"/>
  <c r="K49"/>
  <c r="H49"/>
  <c r="I48"/>
  <c r="K48"/>
  <c r="H48"/>
  <c r="I47"/>
  <c r="K47"/>
  <c r="H47"/>
  <c r="I46"/>
  <c r="K46"/>
  <c r="H46"/>
  <c r="I45"/>
  <c r="K45"/>
  <c r="H45"/>
  <c r="I44"/>
  <c r="K44"/>
  <c r="H44"/>
  <c r="I43"/>
  <c r="K43"/>
  <c r="H43"/>
  <c r="I42"/>
  <c r="K42"/>
  <c r="H42"/>
  <c r="I41"/>
  <c r="K41"/>
  <c r="H41"/>
  <c r="I40"/>
  <c r="K40"/>
  <c r="H40"/>
  <c r="I39"/>
  <c r="K39"/>
  <c r="H39"/>
  <c r="I38"/>
  <c r="K38"/>
  <c r="H38"/>
  <c r="I37"/>
  <c r="K37"/>
  <c r="H37"/>
  <c r="I36"/>
  <c r="K36"/>
  <c r="H36"/>
  <c r="I35"/>
  <c r="K35"/>
  <c r="H35"/>
  <c r="I34"/>
  <c r="K34"/>
  <c r="H34"/>
  <c r="I33"/>
  <c r="K33"/>
  <c r="H33"/>
  <c r="I32"/>
  <c r="K32"/>
  <c r="H32"/>
  <c r="I31"/>
  <c r="K31"/>
  <c r="H31"/>
  <c r="I30"/>
  <c r="K30"/>
  <c r="H30"/>
  <c r="I29"/>
  <c r="K29"/>
  <c r="H29"/>
  <c r="I28"/>
  <c r="K28"/>
  <c r="H28"/>
  <c r="I27"/>
  <c r="K27"/>
  <c r="H27"/>
  <c r="I26"/>
  <c r="K26"/>
  <c r="H26"/>
  <c r="I25"/>
  <c r="K25"/>
  <c r="H25"/>
  <c r="I24"/>
  <c r="K24"/>
  <c r="H24"/>
  <c r="I23"/>
  <c r="K23"/>
  <c r="H23"/>
  <c r="I22"/>
  <c r="K22"/>
  <c r="H22"/>
  <c r="I21"/>
  <c r="K21"/>
  <c r="H21"/>
  <c r="I20"/>
  <c r="K20"/>
  <c r="H20"/>
  <c r="I19"/>
  <c r="K19"/>
  <c r="H19"/>
  <c r="I18"/>
  <c r="K18"/>
  <c r="H18"/>
  <c r="I17"/>
  <c r="K17"/>
  <c r="H17"/>
  <c r="I16"/>
  <c r="K16"/>
  <c r="H16"/>
  <c r="I15"/>
  <c r="K15"/>
  <c r="H15"/>
  <c r="I14"/>
  <c r="K14"/>
  <c r="H14"/>
  <c r="I13"/>
  <c r="K13"/>
  <c r="H13"/>
  <c r="I12"/>
  <c r="K12"/>
  <c r="H12"/>
  <c r="I11"/>
  <c r="K11"/>
  <c r="H11"/>
  <c r="I10"/>
  <c r="K10"/>
  <c r="H10"/>
  <c r="I9"/>
  <c r="K9"/>
  <c r="H9"/>
  <c r="I8"/>
  <c r="K8"/>
  <c r="H8"/>
  <c r="I7"/>
  <c r="K7"/>
  <c r="H7"/>
  <c r="I6"/>
  <c r="K6"/>
  <c r="H6"/>
  <c r="I5"/>
  <c r="H5"/>
  <c r="J26" i="5"/>
  <c r="I6"/>
  <c r="I7"/>
  <c r="K7"/>
  <c r="I8"/>
  <c r="I9"/>
  <c r="K9"/>
  <c r="I10"/>
  <c r="K10"/>
  <c r="H6"/>
  <c r="H5"/>
  <c r="H7"/>
  <c r="H8"/>
  <c r="H9"/>
  <c r="H10"/>
  <c r="H26"/>
  <c r="I5"/>
  <c r="K5"/>
  <c r="G26"/>
  <c r="G27"/>
  <c r="F26"/>
  <c r="F27"/>
  <c r="E26"/>
  <c r="E27"/>
  <c r="D26"/>
  <c r="K6"/>
  <c r="K8"/>
  <c r="I26"/>
  <c r="K26"/>
  <c r="K27"/>
  <c r="H50" i="15"/>
  <c r="I50"/>
  <c r="K5"/>
  <c r="K50"/>
  <c r="K51"/>
</calcChain>
</file>

<file path=xl/comments1.xml><?xml version="1.0" encoding="utf-8"?>
<comments xmlns="http://schemas.openxmlformats.org/spreadsheetml/2006/main">
  <authors>
    <author>Rene McCormick</author>
  </authors>
  <commentList>
    <comment ref="D4" authorId="0">
      <text>
        <r>
          <rPr>
            <b/>
            <sz val="8"/>
            <color indexed="81"/>
            <rFont val="Tahoma"/>
            <family val="2"/>
          </rPr>
          <t>Rene McCormick:</t>
        </r>
        <r>
          <rPr>
            <sz val="8"/>
            <color indexed="81"/>
            <rFont val="Tahoma"/>
            <family val="2"/>
          </rPr>
          <t xml:space="preserve">
Enter the TOTAL of the "pink" numbers from the scantron as the number correct</t>
        </r>
      </text>
    </comment>
  </commentList>
</comments>
</file>

<file path=xl/comments2.xml><?xml version="1.0" encoding="utf-8"?>
<comments xmlns="http://schemas.openxmlformats.org/spreadsheetml/2006/main">
  <authors>
    <author>Rene McCormick</author>
  </authors>
  <commentList>
    <comment ref="D4" authorId="0">
      <text>
        <r>
          <rPr>
            <b/>
            <sz val="8"/>
            <color indexed="81"/>
            <rFont val="Tahoma"/>
            <family val="2"/>
          </rPr>
          <t>Rene McCormick:</t>
        </r>
        <r>
          <rPr>
            <sz val="8"/>
            <color indexed="81"/>
            <rFont val="Tahoma"/>
            <family val="2"/>
          </rPr>
          <t xml:space="preserve">
Enter the TOTAL of the "pink" numbers from the scantron as the number correct</t>
        </r>
      </text>
    </comment>
  </commentList>
</comments>
</file>

<file path=xl/sharedStrings.xml><?xml version="1.0" encoding="utf-8"?>
<sst xmlns="http://schemas.openxmlformats.org/spreadsheetml/2006/main" count="127" uniqueCount="104">
  <si>
    <t>All numbers will update once you start entering data.</t>
  </si>
  <si>
    <t>ID #</t>
  </si>
  <si>
    <t>Class Average</t>
  </si>
  <si>
    <r>
      <t>(1) Copyright © 2008 by NMSI, Inc. All rights reserved. (2) AP</t>
    </r>
    <r>
      <rPr>
        <vertAlign val="superscript"/>
        <sz val="6"/>
        <rFont val="Times New Roman"/>
        <family val="1"/>
      </rPr>
      <t>®</t>
    </r>
    <r>
      <rPr>
        <sz val="6"/>
        <rFont val="Times New Roman"/>
        <family val="1"/>
      </rPr>
      <t xml:space="preserve"> is a registered trademark of the College Entrance Examination Board which was not involved in the production of and does not endorse this product. Permission is granted for individual classroom teachers for  their own classroom use.  Any other type of reproduction of these materials is strictly prohibited.</t>
    </r>
  </si>
  <si>
    <t>Composite Mock Exam Score</t>
  </si>
  <si>
    <t>Delta from National Average</t>
  </si>
  <si>
    <t>9 pts</t>
  </si>
  <si>
    <t>Student Name:</t>
  </si>
  <si>
    <r>
      <t xml:space="preserve">Close Reading Rhetorical Analysis of Prose:  Florence Kelly Child Labor Laws 1905              </t>
    </r>
    <r>
      <rPr>
        <sz val="10"/>
        <color indexed="10"/>
        <rFont val="Arial"/>
        <family val="2"/>
      </rPr>
      <t>AVG = 4.41</t>
    </r>
  </si>
  <si>
    <r>
      <t xml:space="preserve">Argument:  Paine's 1791  Rights of Man  Compare "Then and Now"           </t>
    </r>
    <r>
      <rPr>
        <sz val="10"/>
        <color indexed="10"/>
        <rFont val="Arial"/>
        <family val="2"/>
      </rPr>
      <t>AVG = 4.44</t>
    </r>
  </si>
  <si>
    <r>
      <t xml:space="preserve">Synthesis:  "Locavore Movement"  Examine key issues  Comment on implications         </t>
    </r>
    <r>
      <rPr>
        <sz val="10"/>
        <color indexed="10"/>
        <rFont val="Arial"/>
        <family val="2"/>
      </rPr>
      <t>AVG = 4.88</t>
    </r>
  </si>
  <si>
    <t>Projected* AP Score  Avg 2.85</t>
  </si>
  <si>
    <t>*NOTE that mixing the 2011 FR with the 2007 MC  renders these numbers "loose". So, these 1-5 scores are projected rather than exact.</t>
  </si>
  <si>
    <t>150 pts</t>
  </si>
  <si>
    <r>
      <t>AP</t>
    </r>
    <r>
      <rPr>
        <b/>
        <vertAlign val="superscript"/>
        <sz val="18"/>
        <rFont val="Arial"/>
        <family val="2"/>
      </rPr>
      <t>®</t>
    </r>
    <r>
      <rPr>
        <b/>
        <sz val="18"/>
        <rFont val="Arial"/>
        <family val="2"/>
      </rPr>
      <t xml:space="preserve"> English Language Mock Exam  2011  EXAMPLE--YOUR REAL ONE IS ON THE NEXT TAB</t>
    </r>
  </si>
  <si>
    <t>Mark Twain</t>
  </si>
  <si>
    <t>Edgar Poe</t>
  </si>
  <si>
    <t>Louisa May Alcott</t>
  </si>
  <si>
    <t>Margaret Mitchell</t>
  </si>
  <si>
    <t>Thomas Paine</t>
  </si>
  <si>
    <t>Total Correct MC Score from Scantron  52 MC Questions</t>
  </si>
  <si>
    <t>Weighted FR Score  out of 82.5 weighted points (of 150 total weighted points)</t>
  </si>
  <si>
    <t>Use this worksheet to experiment and discover what it takes to make a 3, 4 or 5 on the AP Language and Composition Exam              The grading worksheet for your class is on the next tab at the bottom of your computer screen.  It has your Teacher Code and Campus Name</t>
  </si>
  <si>
    <t>Willa Cather</t>
  </si>
  <si>
    <t>ENTER YOUR Teacher's Qualifying Score Prediction</t>
  </si>
  <si>
    <t>*Cut points:</t>
  </si>
  <si>
    <t>0-54</t>
  </si>
  <si>
    <t>55-79</t>
  </si>
  <si>
    <t>80-97</t>
  </si>
  <si>
    <t>98-111</t>
  </si>
  <si>
    <t>112-150</t>
  </si>
  <si>
    <t>0102001</t>
  </si>
  <si>
    <t>0102002</t>
  </si>
  <si>
    <t>0102003</t>
  </si>
  <si>
    <t>0102004</t>
  </si>
  <si>
    <t>0102005</t>
  </si>
  <si>
    <t>0102006</t>
  </si>
  <si>
    <t>0102007</t>
  </si>
  <si>
    <t>0102008</t>
  </si>
  <si>
    <t>0102009</t>
  </si>
  <si>
    <t>0102010</t>
  </si>
  <si>
    <t>0102011</t>
  </si>
  <si>
    <t>0102012</t>
  </si>
  <si>
    <t>0102013</t>
  </si>
  <si>
    <t>0102014</t>
  </si>
  <si>
    <t>0102015</t>
  </si>
  <si>
    <t>0102016</t>
  </si>
  <si>
    <t>0102017</t>
  </si>
  <si>
    <t>0102018</t>
  </si>
  <si>
    <t>0102019</t>
  </si>
  <si>
    <t>0102020</t>
  </si>
  <si>
    <t>0102021</t>
  </si>
  <si>
    <t>0101001</t>
  </si>
  <si>
    <t>0101002</t>
  </si>
  <si>
    <t>0101003</t>
  </si>
  <si>
    <t>0101004</t>
  </si>
  <si>
    <t>0101005</t>
  </si>
  <si>
    <t>0101006</t>
  </si>
  <si>
    <t>0101007</t>
  </si>
  <si>
    <t>0101008</t>
  </si>
  <si>
    <t>0101009</t>
  </si>
  <si>
    <t>0101010</t>
  </si>
  <si>
    <t>0101011</t>
  </si>
  <si>
    <t>0101012</t>
  </si>
  <si>
    <t>0101013</t>
  </si>
  <si>
    <t>0101014</t>
  </si>
  <si>
    <t>0101015</t>
  </si>
  <si>
    <t>0101016</t>
  </si>
  <si>
    <t>0101017</t>
  </si>
  <si>
    <t>0101018</t>
  </si>
  <si>
    <t>0101019</t>
  </si>
  <si>
    <t>0101020</t>
  </si>
  <si>
    <t>0101021</t>
  </si>
  <si>
    <t>0101022</t>
  </si>
  <si>
    <t>0101023</t>
  </si>
  <si>
    <t>0101024</t>
  </si>
  <si>
    <t>0101025</t>
  </si>
  <si>
    <t>0101026</t>
  </si>
  <si>
    <t>0101027</t>
  </si>
  <si>
    <t>0101028</t>
  </si>
  <si>
    <t>0101029</t>
  </si>
  <si>
    <t>0101030</t>
  </si>
  <si>
    <t>0101031</t>
  </si>
  <si>
    <t>0101032</t>
  </si>
  <si>
    <t>0101033</t>
  </si>
  <si>
    <t>0101034</t>
  </si>
  <si>
    <t>0101035</t>
  </si>
  <si>
    <t>0101036</t>
  </si>
  <si>
    <t>0101037</t>
  </si>
  <si>
    <t>0101038</t>
  </si>
  <si>
    <t>0101039</t>
  </si>
  <si>
    <t>0101040</t>
  </si>
  <si>
    <t>0101041</t>
  </si>
  <si>
    <t>0101042</t>
  </si>
  <si>
    <t>0101043</t>
  </si>
  <si>
    <t>0101044</t>
  </si>
  <si>
    <t>0101045</t>
  </si>
  <si>
    <t>CO Ft. Carson    01  Pavlicek (41)</t>
  </si>
  <si>
    <t>john doe</t>
  </si>
  <si>
    <r>
      <t>AP</t>
    </r>
    <r>
      <rPr>
        <b/>
        <vertAlign val="superscript"/>
        <sz val="18"/>
        <rFont val="Arial"/>
        <family val="2"/>
      </rPr>
      <t>®</t>
    </r>
    <r>
      <rPr>
        <b/>
        <sz val="18"/>
        <rFont val="Arial"/>
        <family val="2"/>
      </rPr>
      <t xml:space="preserve"> English Language Mock Exam  2015</t>
    </r>
  </si>
  <si>
    <r>
      <t xml:space="preserve">synthesis    </t>
    </r>
    <r>
      <rPr>
        <sz val="10"/>
        <color indexed="10"/>
        <rFont val="Arial"/>
        <family val="2"/>
      </rPr>
      <t>AVG = 4.88</t>
    </r>
  </si>
  <si>
    <r>
      <t xml:space="preserve">RA             </t>
    </r>
    <r>
      <rPr>
        <sz val="10"/>
        <color indexed="10"/>
        <rFont val="Arial"/>
        <family val="2"/>
      </rPr>
      <t>AVG = 4.41</t>
    </r>
  </si>
  <si>
    <r>
      <t xml:space="preserve">Argument:           </t>
    </r>
    <r>
      <rPr>
        <sz val="10"/>
        <color indexed="10"/>
        <rFont val="Arial"/>
        <family val="2"/>
      </rPr>
      <t>AVG = 4.44</t>
    </r>
  </si>
  <si>
    <t>*NOTE that mixing the 2014 FR with the 2007 MC  renders these numbers "loose". So, these 1-5 scores are projected rather than exact.</t>
  </si>
</sst>
</file>

<file path=xl/styles.xml><?xml version="1.0" encoding="utf-8"?>
<styleSheet xmlns="http://schemas.openxmlformats.org/spreadsheetml/2006/main">
  <numFmts count="2">
    <numFmt numFmtId="164" formatCode="0.0"/>
    <numFmt numFmtId="165" formatCode="0."/>
  </numFmts>
  <fonts count="18">
    <font>
      <sz val="10"/>
      <name val="Arial"/>
    </font>
    <font>
      <b/>
      <sz val="10"/>
      <name val="Arial"/>
      <family val="2"/>
    </font>
    <font>
      <b/>
      <sz val="18"/>
      <name val="Arial"/>
      <family val="2"/>
    </font>
    <font>
      <sz val="8"/>
      <color indexed="81"/>
      <name val="Tahoma"/>
      <family val="2"/>
    </font>
    <font>
      <b/>
      <sz val="8"/>
      <color indexed="81"/>
      <name val="Tahoma"/>
      <family val="2"/>
    </font>
    <font>
      <b/>
      <vertAlign val="superscript"/>
      <sz val="18"/>
      <name val="Arial"/>
      <family val="2"/>
    </font>
    <font>
      <sz val="6"/>
      <name val="Times New Roman"/>
      <family val="1"/>
    </font>
    <font>
      <vertAlign val="superscript"/>
      <sz val="6"/>
      <name val="Times New Roman"/>
      <family val="1"/>
    </font>
    <font>
      <sz val="10"/>
      <name val="Arial"/>
      <family val="2"/>
    </font>
    <font>
      <sz val="10"/>
      <color indexed="10"/>
      <name val="Arial"/>
      <family val="2"/>
    </font>
    <font>
      <sz val="14"/>
      <name val="Arial"/>
      <family val="2"/>
    </font>
    <font>
      <b/>
      <sz val="12"/>
      <name val="Arial"/>
      <family val="2"/>
    </font>
    <font>
      <b/>
      <sz val="14"/>
      <color rgb="FFFF0000"/>
      <name val="Arial"/>
      <family val="2"/>
    </font>
    <font>
      <sz val="10"/>
      <color rgb="FFFF0000"/>
      <name val="Arial"/>
      <family val="2"/>
    </font>
    <font>
      <b/>
      <sz val="10"/>
      <color rgb="FFFF0000"/>
      <name val="Arial"/>
      <family val="2"/>
    </font>
    <font>
      <b/>
      <sz val="11"/>
      <color rgb="FFFF0000"/>
      <name val="Arial"/>
      <family val="2"/>
    </font>
    <font>
      <b/>
      <sz val="16"/>
      <color rgb="FFFF0000"/>
      <name val="Arial"/>
      <family val="2"/>
    </font>
    <font>
      <b/>
      <sz val="12"/>
      <color rgb="FFFF0000"/>
      <name val="Arial"/>
      <family val="2"/>
    </font>
  </fonts>
  <fills count="7">
    <fill>
      <patternFill patternType="none"/>
    </fill>
    <fill>
      <patternFill patternType="gray125"/>
    </fill>
    <fill>
      <patternFill patternType="solid">
        <fgColor indexed="46"/>
        <bgColor indexed="64"/>
      </patternFill>
    </fill>
    <fill>
      <patternFill patternType="solid">
        <fgColor theme="7" tint="0.59999389629810485"/>
        <bgColor indexed="64"/>
      </patternFill>
    </fill>
    <fill>
      <patternFill patternType="solid">
        <fgColor rgb="FFFFE7FF"/>
        <bgColor indexed="64"/>
      </patternFill>
    </fill>
    <fill>
      <patternFill patternType="solid">
        <fgColor rgb="FFFFFFEB"/>
        <bgColor indexed="64"/>
      </patternFill>
    </fill>
    <fill>
      <patternFill patternType="solid">
        <fgColor theme="7"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s>
  <cellStyleXfs count="1">
    <xf numFmtId="0" fontId="0" fillId="0" borderId="0"/>
  </cellStyleXfs>
  <cellXfs count="78">
    <xf numFmtId="0" fontId="0" fillId="0" borderId="0" xfId="0"/>
    <xf numFmtId="165" fontId="0" fillId="0" borderId="0" xfId="0" applyNumberFormat="1"/>
    <xf numFmtId="0" fontId="0" fillId="0" borderId="1" xfId="0" applyBorder="1"/>
    <xf numFmtId="165" fontId="0" fillId="0" borderId="1" xfId="0" applyNumberFormat="1" applyBorder="1"/>
    <xf numFmtId="0" fontId="0" fillId="2" borderId="0" xfId="0" applyFill="1"/>
    <xf numFmtId="0" fontId="0" fillId="0" borderId="0" xfId="0" applyFill="1"/>
    <xf numFmtId="0" fontId="1" fillId="0" borderId="0" xfId="0" applyFont="1"/>
    <xf numFmtId="165" fontId="0" fillId="3" borderId="1" xfId="0" applyNumberFormat="1" applyFill="1" applyBorder="1"/>
    <xf numFmtId="0" fontId="0" fillId="3" borderId="1" xfId="0" applyFill="1" applyBorder="1"/>
    <xf numFmtId="0" fontId="0" fillId="4" borderId="0" xfId="0" applyFill="1" applyAlignment="1">
      <alignment horizontal="right" wrapText="1"/>
    </xf>
    <xf numFmtId="0" fontId="0" fillId="5" borderId="1" xfId="0" applyFill="1" applyBorder="1" applyAlignment="1">
      <alignment horizontal="right" wrapText="1"/>
    </xf>
    <xf numFmtId="164" fontId="12" fillId="0" borderId="0" xfId="0" applyNumberFormat="1" applyFont="1"/>
    <xf numFmtId="0" fontId="13" fillId="4" borderId="0" xfId="0" applyFont="1" applyFill="1" applyAlignment="1">
      <alignment horizontal="center" wrapText="1"/>
    </xf>
    <xf numFmtId="0" fontId="2" fillId="0" borderId="0" xfId="0" applyFont="1" applyAlignment="1"/>
    <xf numFmtId="0" fontId="1" fillId="0" borderId="0" xfId="0" applyFont="1" applyFill="1" applyAlignment="1">
      <alignment horizontal="center" wrapText="1"/>
    </xf>
    <xf numFmtId="1" fontId="0" fillId="3" borderId="1" xfId="0" applyNumberFormat="1" applyFill="1" applyBorder="1"/>
    <xf numFmtId="1" fontId="0" fillId="5" borderId="1" xfId="0" applyNumberFormat="1" applyFill="1" applyBorder="1" applyAlignment="1">
      <alignment horizontal="right" wrapText="1"/>
    </xf>
    <xf numFmtId="0" fontId="8" fillId="3" borderId="1" xfId="0" applyFont="1" applyFill="1" applyBorder="1"/>
    <xf numFmtId="0" fontId="14" fillId="0" borderId="0" xfId="0" applyFont="1" applyFill="1" applyAlignment="1">
      <alignment horizontal="center"/>
    </xf>
    <xf numFmtId="0" fontId="14" fillId="3" borderId="1" xfId="0" applyFont="1" applyFill="1" applyBorder="1" applyAlignment="1">
      <alignment horizontal="center"/>
    </xf>
    <xf numFmtId="0" fontId="14" fillId="5" borderId="1" xfId="0" applyFont="1" applyFill="1" applyBorder="1" applyAlignment="1">
      <alignment horizontal="center" wrapText="1"/>
    </xf>
    <xf numFmtId="1" fontId="0" fillId="0" borderId="0" xfId="0" applyNumberFormat="1" applyFill="1"/>
    <xf numFmtId="1" fontId="8" fillId="0" borderId="0" xfId="0" applyNumberFormat="1" applyFont="1" applyFill="1" applyAlignment="1">
      <alignment wrapText="1"/>
    </xf>
    <xf numFmtId="1" fontId="12" fillId="0" borderId="0" xfId="0" applyNumberFormat="1" applyFont="1"/>
    <xf numFmtId="0" fontId="8" fillId="0" borderId="1" xfId="0" applyFont="1" applyBorder="1"/>
    <xf numFmtId="0" fontId="0" fillId="0" borderId="0" xfId="0" applyFill="1" applyAlignment="1">
      <alignment horizontal="center" vertical="center"/>
    </xf>
    <xf numFmtId="1" fontId="0" fillId="3" borderId="1" xfId="0" applyNumberFormat="1" applyFill="1" applyBorder="1" applyAlignment="1">
      <alignment horizontal="center" vertical="center"/>
    </xf>
    <xf numFmtId="1" fontId="0" fillId="5" borderId="1" xfId="0" applyNumberFormat="1" applyFill="1" applyBorder="1" applyAlignment="1">
      <alignment horizontal="center" vertical="center" wrapText="1"/>
    </xf>
    <xf numFmtId="164" fontId="12" fillId="0" borderId="0" xfId="0" applyNumberFormat="1" applyFont="1" applyAlignment="1">
      <alignment horizontal="center" vertical="center"/>
    </xf>
    <xf numFmtId="49" fontId="0" fillId="0" borderId="0" xfId="0" applyNumberFormat="1" applyAlignment="1">
      <alignment horizontal="center"/>
    </xf>
    <xf numFmtId="49" fontId="8" fillId="3" borderId="1" xfId="0" applyNumberFormat="1" applyFont="1" applyFill="1" applyBorder="1" applyAlignment="1">
      <alignment horizontal="center"/>
    </xf>
    <xf numFmtId="49" fontId="0" fillId="0" borderId="1" xfId="0" applyNumberFormat="1" applyBorder="1" applyAlignment="1">
      <alignment horizontal="center"/>
    </xf>
    <xf numFmtId="49" fontId="0" fillId="3" borderId="1" xfId="0" applyNumberFormat="1" applyFill="1" applyBorder="1" applyAlignment="1">
      <alignment horizontal="center"/>
    </xf>
    <xf numFmtId="0" fontId="15" fillId="0" borderId="0" xfId="0" applyFont="1" applyFill="1" applyAlignment="1">
      <alignment horizontal="center" wrapText="1"/>
    </xf>
    <xf numFmtId="0" fontId="8" fillId="6" borderId="0" xfId="0" applyFont="1" applyFill="1" applyAlignment="1">
      <alignment vertical="top" wrapText="1"/>
    </xf>
    <xf numFmtId="49" fontId="8" fillId="0" borderId="0" xfId="0" applyNumberFormat="1" applyFont="1" applyAlignment="1">
      <alignment horizontal="center" wrapText="1"/>
    </xf>
    <xf numFmtId="0" fontId="1" fillId="0" borderId="0" xfId="0" applyFont="1" applyFill="1" applyAlignment="1">
      <alignment horizontal="center" vertical="center" wrapText="1"/>
    </xf>
    <xf numFmtId="0" fontId="0" fillId="5" borderId="1" xfId="0" applyFill="1" applyBorder="1" applyAlignment="1">
      <alignment horizontal="center" vertical="center" wrapText="1"/>
    </xf>
    <xf numFmtId="0" fontId="8" fillId="0" borderId="2" xfId="0" applyFont="1" applyFill="1" applyBorder="1"/>
    <xf numFmtId="0" fontId="0" fillId="0" borderId="3" xfId="0" applyFill="1" applyBorder="1"/>
    <xf numFmtId="0" fontId="0" fillId="0" borderId="4" xfId="0" applyFill="1" applyBorder="1"/>
    <xf numFmtId="0" fontId="0" fillId="0" borderId="5" xfId="0" applyFill="1" applyBorder="1"/>
    <xf numFmtId="0" fontId="0" fillId="0" borderId="0" xfId="0" applyFill="1" applyBorder="1"/>
    <xf numFmtId="0" fontId="0" fillId="0" borderId="6" xfId="0" applyFill="1" applyBorder="1"/>
    <xf numFmtId="0" fontId="8" fillId="0" borderId="6" xfId="0" applyFont="1" applyFill="1" applyBorder="1"/>
    <xf numFmtId="0" fontId="0" fillId="0" borderId="7" xfId="0" applyFill="1" applyBorder="1"/>
    <xf numFmtId="0" fontId="0" fillId="0" borderId="8" xfId="0" applyFill="1" applyBorder="1"/>
    <xf numFmtId="0" fontId="8" fillId="0" borderId="9" xfId="0" applyFont="1" applyFill="1" applyBorder="1"/>
    <xf numFmtId="0" fontId="8" fillId="0" borderId="0" xfId="0" applyFont="1" applyFill="1" applyAlignment="1">
      <alignment vertical="top" wrapText="1"/>
    </xf>
    <xf numFmtId="0" fontId="0" fillId="0" borderId="0" xfId="0" applyFill="1" applyAlignment="1">
      <alignment vertical="top" wrapText="1"/>
    </xf>
    <xf numFmtId="0" fontId="0" fillId="0" borderId="0" xfId="0" applyFill="1" applyAlignment="1"/>
    <xf numFmtId="0" fontId="0" fillId="0" borderId="0" xfId="0" applyFill="1" applyBorder="1" applyAlignment="1"/>
    <xf numFmtId="2" fontId="12" fillId="0" borderId="0" xfId="0" applyNumberFormat="1" applyFont="1" applyAlignment="1">
      <alignment horizontal="center"/>
    </xf>
    <xf numFmtId="0" fontId="1" fillId="0" borderId="0" xfId="0" applyFont="1" applyFill="1" applyAlignment="1">
      <alignment horizontal="center"/>
    </xf>
    <xf numFmtId="0" fontId="1" fillId="0" borderId="0" xfId="0" applyFont="1" applyFill="1" applyAlignment="1">
      <alignment horizontal="center" vertical="center"/>
    </xf>
    <xf numFmtId="0" fontId="8" fillId="0" borderId="6" xfId="0" applyFont="1" applyFill="1" applyBorder="1" applyAlignment="1">
      <alignment horizontal="right"/>
    </xf>
    <xf numFmtId="0" fontId="8" fillId="0" borderId="9" xfId="0" applyFont="1" applyFill="1" applyBorder="1" applyAlignment="1">
      <alignment horizontal="right"/>
    </xf>
    <xf numFmtId="0" fontId="0" fillId="3" borderId="1" xfId="0" applyFont="1" applyFill="1" applyBorder="1"/>
    <xf numFmtId="0" fontId="0" fillId="6" borderId="0" xfId="0" applyFont="1" applyFill="1" applyAlignment="1">
      <alignment vertical="top" wrapText="1"/>
    </xf>
    <xf numFmtId="165" fontId="16" fillId="0" borderId="10" xfId="0" applyNumberFormat="1" applyFont="1" applyBorder="1" applyAlignment="1">
      <alignment horizontal="center"/>
    </xf>
    <xf numFmtId="165" fontId="17" fillId="0" borderId="0" xfId="0" applyNumberFormat="1" applyFont="1" applyAlignment="1">
      <alignment horizontal="center"/>
    </xf>
    <xf numFmtId="0" fontId="6" fillId="0" borderId="0" xfId="0" applyFont="1" applyAlignment="1">
      <alignment horizontal="left" vertical="center" wrapText="1"/>
    </xf>
    <xf numFmtId="0" fontId="14" fillId="0" borderId="0" xfId="0" applyFont="1" applyAlignment="1">
      <alignment horizontal="center"/>
    </xf>
    <xf numFmtId="0" fontId="8" fillId="0" borderId="0" xfId="0" applyFont="1" applyFill="1" applyAlignment="1">
      <alignment horizontal="center" vertical="top" wrapText="1"/>
    </xf>
    <xf numFmtId="0" fontId="0" fillId="0" borderId="0" xfId="0" applyFill="1" applyAlignment="1">
      <alignment horizontal="center" vertical="top"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10" fillId="0" borderId="4" xfId="0" applyFont="1" applyFill="1" applyBorder="1" applyAlignment="1">
      <alignment horizontal="center" wrapText="1"/>
    </xf>
    <xf numFmtId="0" fontId="10" fillId="0" borderId="5" xfId="0" applyFont="1" applyFill="1" applyBorder="1" applyAlignment="1">
      <alignment horizontal="center" wrapText="1"/>
    </xf>
    <xf numFmtId="0" fontId="10" fillId="0" borderId="0" xfId="0" applyFont="1" applyFill="1" applyBorder="1" applyAlignment="1">
      <alignment horizontal="center" wrapText="1"/>
    </xf>
    <xf numFmtId="0" fontId="10" fillId="0" borderId="6" xfId="0" applyFont="1" applyFill="1" applyBorder="1" applyAlignment="1">
      <alignment horizontal="center" wrapText="1"/>
    </xf>
    <xf numFmtId="0" fontId="10" fillId="0" borderId="7" xfId="0" applyFont="1" applyFill="1" applyBorder="1" applyAlignment="1">
      <alignment horizontal="center" wrapText="1"/>
    </xf>
    <xf numFmtId="0" fontId="10" fillId="0" borderId="8" xfId="0" applyFont="1" applyFill="1" applyBorder="1" applyAlignment="1">
      <alignment horizontal="center" wrapText="1"/>
    </xf>
    <xf numFmtId="0" fontId="10" fillId="0" borderId="9" xfId="0" applyFont="1" applyFill="1" applyBorder="1" applyAlignment="1">
      <alignment horizontal="center" wrapText="1"/>
    </xf>
    <xf numFmtId="165" fontId="0" fillId="0" borderId="0" xfId="0" applyNumberFormat="1" applyAlignment="1">
      <alignment horizontal="center"/>
    </xf>
    <xf numFmtId="0" fontId="8" fillId="0" borderId="0" xfId="0" applyFont="1" applyFill="1" applyAlignment="1">
      <alignment horizontal="left" wrapText="1"/>
    </xf>
    <xf numFmtId="0" fontId="2" fillId="0" borderId="0" xfId="0" applyFont="1" applyAlignment="1">
      <alignment horizontal="center"/>
    </xf>
    <xf numFmtId="0" fontId="11" fillId="0" borderId="0" xfId="0" applyFont="1" applyFill="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2:EC28"/>
  <sheetViews>
    <sheetView topLeftCell="E5" zoomScale="90" zoomScaleNormal="90" zoomScalePageLayoutView="90" workbookViewId="0">
      <selection activeCell="L18" sqref="L18"/>
    </sheetView>
  </sheetViews>
  <sheetFormatPr defaultColWidth="8.85546875" defaultRowHeight="12.75"/>
  <cols>
    <col min="1" max="1" width="4.140625" style="1" customWidth="1"/>
    <col min="2" max="2" width="13.42578125" style="29" customWidth="1"/>
    <col min="3" max="3" width="23" customWidth="1"/>
    <col min="4" max="4" width="13.28515625" bestFit="1" customWidth="1"/>
    <col min="5" max="5" width="18.7109375" style="5" customWidth="1"/>
    <col min="6" max="6" width="17.42578125" style="5" customWidth="1"/>
    <col min="7" max="7" width="15.85546875" style="5" customWidth="1"/>
    <col min="8" max="8" width="11.140625" style="21" customWidth="1"/>
    <col min="9" max="9" width="11" style="5" customWidth="1"/>
    <col min="10" max="10" width="11" style="25" customWidth="1"/>
    <col min="11" max="11" width="12.140625" style="18" customWidth="1"/>
    <col min="12" max="133" width="8.85546875" style="5" customWidth="1"/>
  </cols>
  <sheetData>
    <row r="2" spans="1:133" ht="26.25">
      <c r="C2" s="13" t="s">
        <v>14</v>
      </c>
      <c r="D2" s="13"/>
    </row>
    <row r="3" spans="1:133" ht="15" customHeight="1">
      <c r="B3" s="62" t="s">
        <v>0</v>
      </c>
      <c r="C3" s="62"/>
      <c r="D3" s="62"/>
      <c r="E3" s="53" t="s">
        <v>6</v>
      </c>
      <c r="F3" s="53" t="s">
        <v>6</v>
      </c>
      <c r="G3" s="53" t="s">
        <v>6</v>
      </c>
      <c r="K3" s="18" t="s">
        <v>13</v>
      </c>
    </row>
    <row r="4" spans="1:133" ht="102.75">
      <c r="B4" s="35" t="s">
        <v>1</v>
      </c>
      <c r="C4" s="6" t="s">
        <v>7</v>
      </c>
      <c r="D4" s="12" t="s">
        <v>20</v>
      </c>
      <c r="E4" s="34" t="s">
        <v>10</v>
      </c>
      <c r="F4" s="34" t="s">
        <v>8</v>
      </c>
      <c r="G4" s="34" t="s">
        <v>9</v>
      </c>
      <c r="H4" s="22" t="s">
        <v>21</v>
      </c>
      <c r="I4" s="14" t="s">
        <v>4</v>
      </c>
      <c r="J4" s="36" t="s">
        <v>24</v>
      </c>
      <c r="K4" s="33" t="s">
        <v>11</v>
      </c>
      <c r="M4" s="63" t="s">
        <v>22</v>
      </c>
      <c r="N4" s="64"/>
      <c r="O4" s="64"/>
    </row>
    <row r="5" spans="1:133" s="4" customFormat="1">
      <c r="A5" s="7">
        <v>1</v>
      </c>
      <c r="B5" s="30" t="s">
        <v>31</v>
      </c>
      <c r="C5" s="17" t="s">
        <v>15</v>
      </c>
      <c r="D5" s="8">
        <v>39</v>
      </c>
      <c r="E5" s="8">
        <v>3</v>
      </c>
      <c r="F5" s="8">
        <v>3</v>
      </c>
      <c r="G5" s="8">
        <v>4</v>
      </c>
      <c r="H5" s="15">
        <f>IF(D5="","",((E5*3.0556)+(F5*3.0556)+(G5*3.0556)))</f>
        <v>30.556000000000001</v>
      </c>
      <c r="I5" s="15">
        <f>IF(E5="","",((E5*3.0556)+(F5*3.0556)+(G5*3.0556)+(D5*1.298)))</f>
        <v>81.177999999999997</v>
      </c>
      <c r="J5" s="26">
        <v>2</v>
      </c>
      <c r="K5" s="19">
        <f>IF(I5="","",IF(I5&gt;111,5,IF(I5&gt;97,4,IF(I5&gt;79,3,IF(I5&gt;54,2,1)))))</f>
        <v>3</v>
      </c>
      <c r="L5" s="5"/>
      <c r="M5" s="64"/>
      <c r="N5" s="64"/>
      <c r="O5" s="64"/>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row>
    <row r="6" spans="1:133">
      <c r="A6" s="3">
        <v>2</v>
      </c>
      <c r="B6" s="31" t="s">
        <v>32</v>
      </c>
      <c r="C6" s="24" t="s">
        <v>16</v>
      </c>
      <c r="D6" s="9">
        <v>39</v>
      </c>
      <c r="E6" s="10">
        <v>5</v>
      </c>
      <c r="F6" s="10">
        <v>5</v>
      </c>
      <c r="G6" s="10">
        <v>5</v>
      </c>
      <c r="H6" s="16">
        <f t="shared" ref="H6:H25" si="0">IF(D6="","",((E6*3.0556)+(F6*3.0556)+(G6*3.0556)))</f>
        <v>45.834000000000003</v>
      </c>
      <c r="I6" s="16">
        <f t="shared" ref="I6:I25" si="1">IF(E6="","",((E6*3.0556)+(F6*3.0556)+(G6*3.0556)+(D6*1.298)))</f>
        <v>96.456000000000003</v>
      </c>
      <c r="J6" s="37">
        <v>2</v>
      </c>
      <c r="K6" s="20">
        <f t="shared" ref="K6:K25" si="2">IF(I6="","",IF(I6&gt;111,5,IF(I6&gt;97,4,IF(I6&gt;79,3,IF(I6&gt;54,2,1)))))</f>
        <v>3</v>
      </c>
      <c r="M6" s="64"/>
      <c r="N6" s="64"/>
      <c r="O6" s="64"/>
    </row>
    <row r="7" spans="1:133" s="4" customFormat="1">
      <c r="A7" s="7">
        <v>3</v>
      </c>
      <c r="B7" s="32" t="s">
        <v>33</v>
      </c>
      <c r="C7" s="17" t="s">
        <v>17</v>
      </c>
      <c r="D7" s="8">
        <v>39</v>
      </c>
      <c r="E7" s="8">
        <v>6</v>
      </c>
      <c r="F7" s="8">
        <v>6</v>
      </c>
      <c r="G7" s="8">
        <v>5</v>
      </c>
      <c r="H7" s="15">
        <f t="shared" si="0"/>
        <v>51.9452</v>
      </c>
      <c r="I7" s="15">
        <f t="shared" si="1"/>
        <v>102.5672</v>
      </c>
      <c r="J7" s="26">
        <v>5</v>
      </c>
      <c r="K7" s="19">
        <f t="shared" si="2"/>
        <v>4</v>
      </c>
      <c r="L7" s="5"/>
      <c r="M7" s="64"/>
      <c r="N7" s="64"/>
      <c r="O7" s="64"/>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row>
    <row r="8" spans="1:133">
      <c r="A8" s="3">
        <v>4</v>
      </c>
      <c r="B8" s="31" t="s">
        <v>34</v>
      </c>
      <c r="C8" s="24" t="s">
        <v>18</v>
      </c>
      <c r="D8" s="9">
        <v>39</v>
      </c>
      <c r="E8" s="10">
        <v>7</v>
      </c>
      <c r="F8" s="10">
        <v>6</v>
      </c>
      <c r="G8" s="10">
        <v>6</v>
      </c>
      <c r="H8" s="16">
        <f t="shared" si="0"/>
        <v>58.056400000000011</v>
      </c>
      <c r="I8" s="16">
        <f t="shared" si="1"/>
        <v>108.67840000000001</v>
      </c>
      <c r="J8" s="37">
        <v>3</v>
      </c>
      <c r="K8" s="20">
        <f t="shared" si="2"/>
        <v>4</v>
      </c>
      <c r="M8" s="64"/>
      <c r="N8" s="64"/>
      <c r="O8" s="64"/>
    </row>
    <row r="9" spans="1:133" s="4" customFormat="1">
      <c r="A9" s="7">
        <v>5</v>
      </c>
      <c r="B9" s="32" t="s">
        <v>35</v>
      </c>
      <c r="C9" s="17" t="s">
        <v>19</v>
      </c>
      <c r="D9" s="8">
        <v>39</v>
      </c>
      <c r="E9" s="8">
        <v>7</v>
      </c>
      <c r="F9" s="8">
        <v>7</v>
      </c>
      <c r="G9" s="8">
        <v>7</v>
      </c>
      <c r="H9" s="15">
        <f t="shared" si="0"/>
        <v>64.167600000000007</v>
      </c>
      <c r="I9" s="15">
        <f t="shared" si="1"/>
        <v>114.78960000000001</v>
      </c>
      <c r="J9" s="26">
        <v>5</v>
      </c>
      <c r="K9" s="19">
        <f t="shared" si="2"/>
        <v>5</v>
      </c>
      <c r="L9" s="5"/>
      <c r="M9" s="64"/>
      <c r="N9" s="64"/>
      <c r="O9" s="64"/>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row>
    <row r="10" spans="1:133">
      <c r="A10" s="3">
        <v>6</v>
      </c>
      <c r="B10" s="31" t="s">
        <v>36</v>
      </c>
      <c r="C10" s="24" t="s">
        <v>23</v>
      </c>
      <c r="D10" s="9">
        <v>26</v>
      </c>
      <c r="E10" s="10">
        <v>7</v>
      </c>
      <c r="F10" s="10">
        <v>7</v>
      </c>
      <c r="G10" s="10">
        <v>7</v>
      </c>
      <c r="H10" s="16">
        <f t="shared" si="0"/>
        <v>64.167600000000007</v>
      </c>
      <c r="I10" s="16">
        <f t="shared" si="1"/>
        <v>97.915600000000012</v>
      </c>
      <c r="J10" s="27">
        <v>5</v>
      </c>
      <c r="K10" s="20">
        <f t="shared" si="2"/>
        <v>4</v>
      </c>
      <c r="M10" s="64"/>
      <c r="N10" s="64"/>
      <c r="O10" s="64"/>
    </row>
    <row r="11" spans="1:133" s="4" customFormat="1">
      <c r="A11" s="7">
        <v>7</v>
      </c>
      <c r="B11" s="32" t="s">
        <v>37</v>
      </c>
      <c r="C11" s="8"/>
      <c r="D11" s="8"/>
      <c r="E11" s="8"/>
      <c r="F11" s="8"/>
      <c r="G11" s="8"/>
      <c r="H11" s="15" t="str">
        <f t="shared" si="0"/>
        <v/>
      </c>
      <c r="I11" s="15" t="str">
        <f t="shared" si="1"/>
        <v/>
      </c>
      <c r="J11" s="26"/>
      <c r="K11" s="19" t="str">
        <f t="shared" si="2"/>
        <v/>
      </c>
      <c r="L11" s="5"/>
      <c r="M11" s="64"/>
      <c r="N11" s="64"/>
      <c r="O11" s="64"/>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row>
    <row r="12" spans="1:133" ht="13.5" thickBot="1">
      <c r="A12" s="3">
        <v>8</v>
      </c>
      <c r="B12" s="31" t="s">
        <v>38</v>
      </c>
      <c r="C12" s="2"/>
      <c r="D12" s="9"/>
      <c r="E12" s="10"/>
      <c r="F12" s="10"/>
      <c r="G12" s="10"/>
      <c r="H12" s="16" t="str">
        <f t="shared" si="0"/>
        <v/>
      </c>
      <c r="I12" s="16" t="str">
        <f t="shared" si="1"/>
        <v/>
      </c>
      <c r="J12" s="27"/>
      <c r="K12" s="20" t="str">
        <f t="shared" si="2"/>
        <v/>
      </c>
    </row>
    <row r="13" spans="1:133" s="4" customFormat="1">
      <c r="A13" s="7">
        <v>9</v>
      </c>
      <c r="B13" s="32" t="s">
        <v>39</v>
      </c>
      <c r="C13" s="8"/>
      <c r="D13" s="8"/>
      <c r="E13" s="8"/>
      <c r="F13" s="8"/>
      <c r="G13" s="8"/>
      <c r="H13" s="15" t="str">
        <f t="shared" si="0"/>
        <v/>
      </c>
      <c r="I13" s="15" t="str">
        <f t="shared" si="1"/>
        <v/>
      </c>
      <c r="J13" s="26"/>
      <c r="K13" s="19" t="str">
        <f t="shared" si="2"/>
        <v/>
      </c>
      <c r="L13" s="5"/>
      <c r="M13" s="38" t="s">
        <v>25</v>
      </c>
      <c r="N13" s="39"/>
      <c r="O13" s="40"/>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row>
    <row r="14" spans="1:133">
      <c r="A14" s="3">
        <v>10</v>
      </c>
      <c r="B14" s="31" t="s">
        <v>40</v>
      </c>
      <c r="C14" s="2"/>
      <c r="D14" s="9"/>
      <c r="E14" s="10"/>
      <c r="F14" s="10"/>
      <c r="G14" s="10"/>
      <c r="H14" s="16" t="str">
        <f t="shared" si="0"/>
        <v/>
      </c>
      <c r="I14" s="16" t="str">
        <f t="shared" si="1"/>
        <v/>
      </c>
      <c r="J14" s="27"/>
      <c r="K14" s="20" t="str">
        <f t="shared" si="2"/>
        <v/>
      </c>
      <c r="M14" s="41"/>
      <c r="N14" s="42"/>
      <c r="O14" s="43"/>
    </row>
    <row r="15" spans="1:133" s="4" customFormat="1">
      <c r="A15" s="7">
        <v>11</v>
      </c>
      <c r="B15" s="32" t="s">
        <v>41</v>
      </c>
      <c r="C15" s="8"/>
      <c r="D15" s="8"/>
      <c r="E15" s="8"/>
      <c r="F15" s="8"/>
      <c r="G15" s="8"/>
      <c r="H15" s="15" t="str">
        <f t="shared" si="0"/>
        <v/>
      </c>
      <c r="I15" s="15" t="str">
        <f t="shared" si="1"/>
        <v/>
      </c>
      <c r="J15" s="26"/>
      <c r="K15" s="19" t="str">
        <f t="shared" si="2"/>
        <v/>
      </c>
      <c r="L15" s="5"/>
      <c r="M15" s="41">
        <v>5</v>
      </c>
      <c r="N15" s="42"/>
      <c r="O15" s="44" t="s">
        <v>30</v>
      </c>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row>
    <row r="16" spans="1:133">
      <c r="A16" s="3">
        <v>12</v>
      </c>
      <c r="B16" s="31" t="s">
        <v>42</v>
      </c>
      <c r="C16" s="2"/>
      <c r="D16" s="9"/>
      <c r="E16" s="10"/>
      <c r="F16" s="10"/>
      <c r="G16" s="10"/>
      <c r="H16" s="16" t="str">
        <f t="shared" si="0"/>
        <v/>
      </c>
      <c r="I16" s="16" t="str">
        <f t="shared" si="1"/>
        <v/>
      </c>
      <c r="J16" s="27"/>
      <c r="K16" s="20" t="str">
        <f t="shared" si="2"/>
        <v/>
      </c>
      <c r="M16" s="41">
        <v>4</v>
      </c>
      <c r="N16" s="42"/>
      <c r="O16" s="44" t="s">
        <v>29</v>
      </c>
    </row>
    <row r="17" spans="1:133" s="4" customFormat="1">
      <c r="A17" s="7">
        <v>13</v>
      </c>
      <c r="B17" s="32" t="s">
        <v>43</v>
      </c>
      <c r="C17" s="8"/>
      <c r="D17" s="8"/>
      <c r="E17" s="8"/>
      <c r="F17" s="8"/>
      <c r="G17" s="8"/>
      <c r="H17" s="15" t="str">
        <f t="shared" si="0"/>
        <v/>
      </c>
      <c r="I17" s="15" t="str">
        <f t="shared" si="1"/>
        <v/>
      </c>
      <c r="J17" s="26"/>
      <c r="K17" s="19" t="str">
        <f t="shared" si="2"/>
        <v/>
      </c>
      <c r="L17" s="5"/>
      <c r="M17" s="41">
        <v>3</v>
      </c>
      <c r="N17" s="42"/>
      <c r="O17" s="44" t="s">
        <v>28</v>
      </c>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row>
    <row r="18" spans="1:133">
      <c r="A18" s="3">
        <v>14</v>
      </c>
      <c r="B18" s="31" t="s">
        <v>44</v>
      </c>
      <c r="C18" s="2"/>
      <c r="D18" s="9"/>
      <c r="E18" s="10"/>
      <c r="F18" s="10"/>
      <c r="G18" s="10"/>
      <c r="H18" s="16" t="str">
        <f t="shared" si="0"/>
        <v/>
      </c>
      <c r="I18" s="16" t="str">
        <f t="shared" si="1"/>
        <v/>
      </c>
      <c r="J18" s="27"/>
      <c r="K18" s="20" t="str">
        <f t="shared" si="2"/>
        <v/>
      </c>
      <c r="M18" s="41">
        <v>2</v>
      </c>
      <c r="N18" s="42"/>
      <c r="O18" s="44" t="s">
        <v>27</v>
      </c>
    </row>
    <row r="19" spans="1:133" s="4" customFormat="1" ht="13.5" thickBot="1">
      <c r="A19" s="7">
        <v>15</v>
      </c>
      <c r="B19" s="32" t="s">
        <v>45</v>
      </c>
      <c r="C19" s="8"/>
      <c r="D19" s="8"/>
      <c r="E19" s="8"/>
      <c r="F19" s="8"/>
      <c r="G19" s="8"/>
      <c r="H19" s="15" t="str">
        <f t="shared" si="0"/>
        <v/>
      </c>
      <c r="I19" s="15" t="str">
        <f t="shared" si="1"/>
        <v/>
      </c>
      <c r="J19" s="26"/>
      <c r="K19" s="19" t="str">
        <f t="shared" si="2"/>
        <v/>
      </c>
      <c r="L19" s="5"/>
      <c r="M19" s="45">
        <v>1</v>
      </c>
      <c r="N19" s="46"/>
      <c r="O19" s="47" t="s">
        <v>26</v>
      </c>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row>
    <row r="20" spans="1:133" ht="13.5" thickBot="1">
      <c r="A20" s="3">
        <v>16</v>
      </c>
      <c r="B20" s="31" t="s">
        <v>46</v>
      </c>
      <c r="C20" s="2"/>
      <c r="D20" s="9"/>
      <c r="E20" s="10"/>
      <c r="F20" s="10"/>
      <c r="G20" s="10"/>
      <c r="H20" s="16" t="str">
        <f t="shared" si="0"/>
        <v/>
      </c>
      <c r="I20" s="16" t="str">
        <f t="shared" si="1"/>
        <v/>
      </c>
      <c r="J20" s="27"/>
      <c r="K20" s="20" t="str">
        <f t="shared" si="2"/>
        <v/>
      </c>
    </row>
    <row r="21" spans="1:133" s="4" customFormat="1">
      <c r="A21" s="7">
        <v>17</v>
      </c>
      <c r="B21" s="32" t="s">
        <v>47</v>
      </c>
      <c r="C21" s="8"/>
      <c r="D21" s="8"/>
      <c r="E21" s="8"/>
      <c r="F21" s="8"/>
      <c r="G21" s="8"/>
      <c r="H21" s="15" t="str">
        <f t="shared" si="0"/>
        <v/>
      </c>
      <c r="I21" s="15" t="str">
        <f t="shared" si="1"/>
        <v/>
      </c>
      <c r="J21" s="26"/>
      <c r="K21" s="19" t="str">
        <f t="shared" si="2"/>
        <v/>
      </c>
      <c r="L21" s="5"/>
      <c r="M21" s="65" t="s">
        <v>12</v>
      </c>
      <c r="N21" s="66"/>
      <c r="O21" s="66"/>
      <c r="P21" s="66"/>
      <c r="Q21" s="67"/>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row>
    <row r="22" spans="1:133">
      <c r="A22" s="3">
        <v>18</v>
      </c>
      <c r="B22" s="31" t="s">
        <v>48</v>
      </c>
      <c r="C22" s="2"/>
      <c r="D22" s="9"/>
      <c r="E22" s="10"/>
      <c r="F22" s="10"/>
      <c r="G22" s="10"/>
      <c r="H22" s="16" t="str">
        <f t="shared" si="0"/>
        <v/>
      </c>
      <c r="I22" s="16" t="str">
        <f t="shared" si="1"/>
        <v/>
      </c>
      <c r="J22" s="27"/>
      <c r="K22" s="20" t="str">
        <f t="shared" si="2"/>
        <v/>
      </c>
      <c r="M22" s="68"/>
      <c r="N22" s="69"/>
      <c r="O22" s="69"/>
      <c r="P22" s="69"/>
      <c r="Q22" s="70"/>
    </row>
    <row r="23" spans="1:133" s="4" customFormat="1">
      <c r="A23" s="7">
        <v>19</v>
      </c>
      <c r="B23" s="32" t="s">
        <v>49</v>
      </c>
      <c r="C23" s="8"/>
      <c r="D23" s="8"/>
      <c r="E23" s="8"/>
      <c r="F23" s="8"/>
      <c r="G23" s="8"/>
      <c r="H23" s="15" t="str">
        <f t="shared" si="0"/>
        <v/>
      </c>
      <c r="I23" s="15" t="str">
        <f t="shared" si="1"/>
        <v/>
      </c>
      <c r="J23" s="26"/>
      <c r="K23" s="19" t="str">
        <f t="shared" si="2"/>
        <v/>
      </c>
      <c r="L23" s="5"/>
      <c r="M23" s="68"/>
      <c r="N23" s="69"/>
      <c r="O23" s="69"/>
      <c r="P23" s="69"/>
      <c r="Q23" s="70"/>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row>
    <row r="24" spans="1:133">
      <c r="A24" s="3">
        <v>20</v>
      </c>
      <c r="B24" s="31" t="s">
        <v>50</v>
      </c>
      <c r="C24" s="2"/>
      <c r="D24" s="9"/>
      <c r="E24" s="10"/>
      <c r="F24" s="10"/>
      <c r="G24" s="10"/>
      <c r="H24" s="16" t="str">
        <f t="shared" si="0"/>
        <v/>
      </c>
      <c r="I24" s="16" t="str">
        <f t="shared" si="1"/>
        <v/>
      </c>
      <c r="J24" s="27"/>
      <c r="K24" s="20" t="str">
        <f t="shared" si="2"/>
        <v/>
      </c>
      <c r="M24" s="68"/>
      <c r="N24" s="69"/>
      <c r="O24" s="69"/>
      <c r="P24" s="69"/>
      <c r="Q24" s="70"/>
    </row>
    <row r="25" spans="1:133" s="4" customFormat="1">
      <c r="A25" s="7">
        <v>21</v>
      </c>
      <c r="B25" s="32" t="s">
        <v>51</v>
      </c>
      <c r="C25" s="8"/>
      <c r="D25" s="8"/>
      <c r="E25" s="8"/>
      <c r="F25" s="8"/>
      <c r="G25" s="8"/>
      <c r="H25" s="15" t="str">
        <f t="shared" si="0"/>
        <v/>
      </c>
      <c r="I25" s="15" t="str">
        <f t="shared" si="1"/>
        <v/>
      </c>
      <c r="J25" s="26"/>
      <c r="K25" s="19" t="str">
        <f t="shared" si="2"/>
        <v/>
      </c>
      <c r="L25" s="5"/>
      <c r="M25" s="68"/>
      <c r="N25" s="69"/>
      <c r="O25" s="69"/>
      <c r="P25" s="69"/>
      <c r="Q25" s="70"/>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row>
    <row r="26" spans="1:133" ht="21" thickBot="1">
      <c r="A26" s="59" t="s">
        <v>2</v>
      </c>
      <c r="B26" s="59"/>
      <c r="C26" s="59"/>
      <c r="D26" s="11">
        <f t="shared" ref="D26:K26" si="3">AVERAGE(D5:D25)</f>
        <v>36.833333333333336</v>
      </c>
      <c r="E26" s="11">
        <f t="shared" si="3"/>
        <v>5.833333333333333</v>
      </c>
      <c r="F26" s="11">
        <f t="shared" si="3"/>
        <v>5.666666666666667</v>
      </c>
      <c r="G26" s="11">
        <f t="shared" si="3"/>
        <v>5.666666666666667</v>
      </c>
      <c r="H26" s="23">
        <f t="shared" si="3"/>
        <v>52.454466666666661</v>
      </c>
      <c r="I26" s="23">
        <f t="shared" si="3"/>
        <v>100.26413333333335</v>
      </c>
      <c r="J26" s="28">
        <f t="shared" si="3"/>
        <v>3.6666666666666665</v>
      </c>
      <c r="K26" s="52">
        <f t="shared" si="3"/>
        <v>3.8333333333333335</v>
      </c>
      <c r="M26" s="71"/>
      <c r="N26" s="72"/>
      <c r="O26" s="72"/>
      <c r="P26" s="72"/>
      <c r="Q26" s="73"/>
    </row>
    <row r="27" spans="1:133" ht="29.25" customHeight="1">
      <c r="B27" s="60" t="s">
        <v>5</v>
      </c>
      <c r="C27" s="60"/>
      <c r="E27" s="11">
        <f>E26-4.88</f>
        <v>0.95333333333333314</v>
      </c>
      <c r="F27" s="11">
        <f>F26-4.41</f>
        <v>1.2566666666666668</v>
      </c>
      <c r="G27" s="11">
        <f>G26-4.44</f>
        <v>1.2266666666666666</v>
      </c>
      <c r="H27" s="11"/>
      <c r="I27" s="11"/>
      <c r="J27" s="28"/>
      <c r="K27" s="52">
        <f>K26-2.85</f>
        <v>0.98333333333333339</v>
      </c>
      <c r="M27" s="50"/>
      <c r="N27" s="50"/>
      <c r="O27" s="50"/>
      <c r="P27" s="50"/>
    </row>
    <row r="28" spans="1:133" ht="43.5" customHeight="1">
      <c r="B28" s="61" t="s">
        <v>3</v>
      </c>
      <c r="C28" s="61"/>
      <c r="D28" s="61"/>
    </row>
  </sheetData>
  <mergeCells count="6">
    <mergeCell ref="A26:C26"/>
    <mergeCell ref="B27:C27"/>
    <mergeCell ref="B28:D28"/>
    <mergeCell ref="B3:D3"/>
    <mergeCell ref="M4:O11"/>
    <mergeCell ref="M21:Q26"/>
  </mergeCells>
  <pageMargins left="0.75" right="0.75" top="1" bottom="1" header="0.5" footer="0.5"/>
  <pageSetup orientation="portrait" horizontalDpi="1200" verticalDpi="1200"/>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2:EC54"/>
  <sheetViews>
    <sheetView tabSelected="1" zoomScale="90" zoomScaleNormal="90" zoomScalePageLayoutView="90" workbookViewId="0">
      <selection activeCell="P9" sqref="P9"/>
    </sheetView>
  </sheetViews>
  <sheetFormatPr defaultColWidth="8.85546875" defaultRowHeight="12.75"/>
  <cols>
    <col min="1" max="1" width="5.140625" style="1" customWidth="1"/>
    <col min="2" max="2" width="13.42578125" style="29" customWidth="1"/>
    <col min="3" max="3" width="23" customWidth="1"/>
    <col min="4" max="4" width="13.28515625" bestFit="1" customWidth="1"/>
    <col min="5" max="5" width="18.7109375" style="5" customWidth="1"/>
    <col min="6" max="6" width="17.42578125" style="5" customWidth="1"/>
    <col min="7" max="7" width="15.85546875" style="5" customWidth="1"/>
    <col min="8" max="8" width="11.140625" style="21" customWidth="1"/>
    <col min="9" max="9" width="11" style="5" customWidth="1"/>
    <col min="10" max="10" width="11" style="25" customWidth="1"/>
    <col min="11" max="11" width="12.140625" style="18" customWidth="1"/>
    <col min="12" max="133" width="8.85546875" style="5" customWidth="1"/>
  </cols>
  <sheetData>
    <row r="2" spans="1:133" ht="26.25">
      <c r="C2" s="76" t="s">
        <v>99</v>
      </c>
      <c r="D2" s="76"/>
      <c r="E2" s="76"/>
      <c r="F2" s="76"/>
      <c r="G2" s="77" t="s">
        <v>97</v>
      </c>
      <c r="H2" s="77"/>
      <c r="I2" s="77"/>
    </row>
    <row r="3" spans="1:133" ht="15" customHeight="1">
      <c r="B3" s="62" t="s">
        <v>0</v>
      </c>
      <c r="C3" s="62"/>
      <c r="D3" s="62"/>
      <c r="E3" s="54" t="s">
        <v>6</v>
      </c>
      <c r="F3" s="54" t="s">
        <v>6</v>
      </c>
      <c r="G3" s="54" t="s">
        <v>6</v>
      </c>
      <c r="I3" s="18" t="s">
        <v>13</v>
      </c>
    </row>
    <row r="4" spans="1:133" ht="102.75">
      <c r="B4" s="35" t="s">
        <v>1</v>
      </c>
      <c r="C4" s="6" t="s">
        <v>7</v>
      </c>
      <c r="D4" s="12" t="s">
        <v>20</v>
      </c>
      <c r="E4" s="58" t="s">
        <v>100</v>
      </c>
      <c r="F4" s="58" t="s">
        <v>101</v>
      </c>
      <c r="G4" s="58" t="s">
        <v>102</v>
      </c>
      <c r="H4" s="22" t="s">
        <v>21</v>
      </c>
      <c r="I4" s="14" t="s">
        <v>4</v>
      </c>
      <c r="J4" s="36" t="s">
        <v>24</v>
      </c>
      <c r="K4" s="33" t="s">
        <v>11</v>
      </c>
      <c r="M4" s="48"/>
      <c r="N4" s="49"/>
      <c r="O4" s="49"/>
    </row>
    <row r="5" spans="1:133" s="4" customFormat="1" ht="13.5" thickBot="1">
      <c r="A5" s="7">
        <v>1</v>
      </c>
      <c r="B5" s="30" t="s">
        <v>52</v>
      </c>
      <c r="C5" s="57" t="s">
        <v>98</v>
      </c>
      <c r="D5" s="8">
        <v>23</v>
      </c>
      <c r="E5" s="8">
        <v>4</v>
      </c>
      <c r="F5" s="8">
        <v>4</v>
      </c>
      <c r="G5" s="8">
        <v>4</v>
      </c>
      <c r="H5" s="15">
        <f t="shared" ref="H5:H49" si="0">IF(D5="","",((E5*3.0556)+(F5*3.0556)+(G5*3.0556)))</f>
        <v>36.667200000000001</v>
      </c>
      <c r="I5" s="15">
        <f t="shared" ref="I5:I49" si="1">IF(E5="","",((E5*3.0556)+(F5*3.0556)+(G5*3.0556)+(D5*1.298)))</f>
        <v>66.521199999999993</v>
      </c>
      <c r="J5" s="26"/>
      <c r="K5" s="19">
        <f t="shared" ref="K5:K49" si="2">IF(I5="","",IF(I5&gt;111,5,IF(I5&gt;97,4,IF(I5&gt;79,3,IF(I5&gt;54,2,1)))))</f>
        <v>2</v>
      </c>
      <c r="L5" s="5"/>
      <c r="M5" s="49"/>
      <c r="N5" s="49"/>
      <c r="O5" s="49"/>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row>
    <row r="6" spans="1:133">
      <c r="A6" s="3">
        <v>2</v>
      </c>
      <c r="B6" s="31" t="s">
        <v>53</v>
      </c>
      <c r="C6" s="24"/>
      <c r="D6" s="9"/>
      <c r="E6" s="10"/>
      <c r="F6" s="10"/>
      <c r="G6" s="10"/>
      <c r="H6" s="16" t="str">
        <f t="shared" si="0"/>
        <v/>
      </c>
      <c r="I6" s="16" t="str">
        <f t="shared" si="1"/>
        <v/>
      </c>
      <c r="J6" s="37"/>
      <c r="K6" s="20" t="str">
        <f t="shared" si="2"/>
        <v/>
      </c>
      <c r="M6" s="38" t="s">
        <v>25</v>
      </c>
      <c r="N6" s="39"/>
      <c r="O6" s="40"/>
    </row>
    <row r="7" spans="1:133" s="4" customFormat="1">
      <c r="A7" s="7">
        <v>3</v>
      </c>
      <c r="B7" s="32" t="s">
        <v>54</v>
      </c>
      <c r="C7" s="17"/>
      <c r="D7" s="8"/>
      <c r="E7" s="8"/>
      <c r="F7" s="8"/>
      <c r="G7" s="8"/>
      <c r="H7" s="15" t="str">
        <f t="shared" si="0"/>
        <v/>
      </c>
      <c r="I7" s="15" t="str">
        <f t="shared" si="1"/>
        <v/>
      </c>
      <c r="J7" s="26"/>
      <c r="K7" s="19" t="str">
        <f t="shared" si="2"/>
        <v/>
      </c>
      <c r="L7" s="5"/>
      <c r="M7" s="41"/>
      <c r="N7" s="42"/>
      <c r="O7" s="43"/>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row>
    <row r="8" spans="1:133">
      <c r="A8" s="3">
        <v>4</v>
      </c>
      <c r="B8" s="31" t="s">
        <v>55</v>
      </c>
      <c r="C8" s="24"/>
      <c r="D8" s="9"/>
      <c r="E8" s="10"/>
      <c r="F8" s="10"/>
      <c r="G8" s="10"/>
      <c r="H8" s="16" t="str">
        <f t="shared" si="0"/>
        <v/>
      </c>
      <c r="I8" s="16" t="str">
        <f t="shared" si="1"/>
        <v/>
      </c>
      <c r="J8" s="37"/>
      <c r="K8" s="20" t="str">
        <f t="shared" si="2"/>
        <v/>
      </c>
      <c r="M8" s="41">
        <v>5</v>
      </c>
      <c r="N8" s="42"/>
      <c r="O8" s="55" t="s">
        <v>30</v>
      </c>
    </row>
    <row r="9" spans="1:133" s="4" customFormat="1">
      <c r="A9" s="7">
        <v>5</v>
      </c>
      <c r="B9" s="32" t="s">
        <v>56</v>
      </c>
      <c r="C9" s="17"/>
      <c r="D9" s="8"/>
      <c r="E9" s="8"/>
      <c r="F9" s="8"/>
      <c r="G9" s="8"/>
      <c r="H9" s="15" t="str">
        <f t="shared" si="0"/>
        <v/>
      </c>
      <c r="I9" s="15" t="str">
        <f t="shared" si="1"/>
        <v/>
      </c>
      <c r="J9" s="26"/>
      <c r="K9" s="19" t="str">
        <f t="shared" si="2"/>
        <v/>
      </c>
      <c r="L9" s="5"/>
      <c r="M9" s="41">
        <v>4</v>
      </c>
      <c r="N9" s="42"/>
      <c r="O9" s="55" t="s">
        <v>29</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row>
    <row r="10" spans="1:133">
      <c r="A10" s="3">
        <v>6</v>
      </c>
      <c r="B10" s="31" t="s">
        <v>57</v>
      </c>
      <c r="C10" s="24"/>
      <c r="D10" s="9"/>
      <c r="E10" s="10"/>
      <c r="F10" s="10"/>
      <c r="G10" s="10"/>
      <c r="H10" s="16" t="str">
        <f t="shared" si="0"/>
        <v/>
      </c>
      <c r="I10" s="16" t="str">
        <f t="shared" si="1"/>
        <v/>
      </c>
      <c r="J10" s="27"/>
      <c r="K10" s="20" t="str">
        <f t="shared" si="2"/>
        <v/>
      </c>
      <c r="M10" s="41">
        <v>3</v>
      </c>
      <c r="N10" s="42"/>
      <c r="O10" s="55" t="s">
        <v>28</v>
      </c>
    </row>
    <row r="11" spans="1:133" s="4" customFormat="1">
      <c r="A11" s="7">
        <v>7</v>
      </c>
      <c r="B11" s="32" t="s">
        <v>58</v>
      </c>
      <c r="C11" s="8"/>
      <c r="D11" s="8"/>
      <c r="E11" s="8"/>
      <c r="F11" s="8"/>
      <c r="G11" s="8"/>
      <c r="H11" s="15" t="str">
        <f t="shared" si="0"/>
        <v/>
      </c>
      <c r="I11" s="15" t="str">
        <f t="shared" si="1"/>
        <v/>
      </c>
      <c r="J11" s="26"/>
      <c r="K11" s="19" t="str">
        <f t="shared" si="2"/>
        <v/>
      </c>
      <c r="L11" s="5"/>
      <c r="M11" s="41">
        <v>2</v>
      </c>
      <c r="N11" s="42"/>
      <c r="O11" s="55" t="s">
        <v>27</v>
      </c>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row>
    <row r="12" spans="1:133" ht="13.5" thickBot="1">
      <c r="A12" s="3">
        <v>8</v>
      </c>
      <c r="B12" s="31" t="s">
        <v>59</v>
      </c>
      <c r="C12" s="2"/>
      <c r="D12" s="9"/>
      <c r="E12" s="10"/>
      <c r="F12" s="10"/>
      <c r="G12" s="10"/>
      <c r="H12" s="16" t="str">
        <f t="shared" si="0"/>
        <v/>
      </c>
      <c r="I12" s="16" t="str">
        <f t="shared" si="1"/>
        <v/>
      </c>
      <c r="J12" s="27"/>
      <c r="K12" s="20" t="str">
        <f t="shared" si="2"/>
        <v/>
      </c>
      <c r="M12" s="45">
        <v>1</v>
      </c>
      <c r="N12" s="46"/>
      <c r="O12" s="56" t="s">
        <v>26</v>
      </c>
    </row>
    <row r="13" spans="1:133" s="4" customFormat="1">
      <c r="A13" s="7">
        <v>9</v>
      </c>
      <c r="B13" s="32" t="s">
        <v>60</v>
      </c>
      <c r="C13" s="8"/>
      <c r="D13" s="8"/>
      <c r="E13" s="8"/>
      <c r="F13" s="8"/>
      <c r="G13" s="8"/>
      <c r="H13" s="15" t="str">
        <f t="shared" si="0"/>
        <v/>
      </c>
      <c r="I13" s="15" t="str">
        <f t="shared" si="1"/>
        <v/>
      </c>
      <c r="J13" s="26"/>
      <c r="K13" s="19" t="str">
        <f t="shared" si="2"/>
        <v/>
      </c>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row>
    <row r="14" spans="1:133" ht="13.5" thickBot="1">
      <c r="A14" s="3">
        <v>10</v>
      </c>
      <c r="B14" s="31" t="s">
        <v>61</v>
      </c>
      <c r="C14" s="2"/>
      <c r="D14" s="9"/>
      <c r="E14" s="10"/>
      <c r="F14" s="10"/>
      <c r="G14" s="10"/>
      <c r="H14" s="16" t="str">
        <f t="shared" si="0"/>
        <v/>
      </c>
      <c r="I14" s="16" t="str">
        <f t="shared" si="1"/>
        <v/>
      </c>
      <c r="J14" s="27"/>
      <c r="K14" s="20" t="str">
        <f t="shared" si="2"/>
        <v/>
      </c>
    </row>
    <row r="15" spans="1:133" s="4" customFormat="1">
      <c r="A15" s="7">
        <v>11</v>
      </c>
      <c r="B15" s="32" t="s">
        <v>62</v>
      </c>
      <c r="C15" s="8"/>
      <c r="D15" s="8"/>
      <c r="E15" s="8"/>
      <c r="F15" s="8"/>
      <c r="G15" s="8"/>
      <c r="H15" s="15" t="str">
        <f t="shared" si="0"/>
        <v/>
      </c>
      <c r="I15" s="15" t="str">
        <f t="shared" si="1"/>
        <v/>
      </c>
      <c r="J15" s="26"/>
      <c r="K15" s="19" t="str">
        <f t="shared" si="2"/>
        <v/>
      </c>
      <c r="L15" s="5"/>
      <c r="M15" s="65" t="s">
        <v>103</v>
      </c>
      <c r="N15" s="66"/>
      <c r="O15" s="66"/>
      <c r="P15" s="66"/>
      <c r="Q15" s="67"/>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row>
    <row r="16" spans="1:133">
      <c r="A16" s="3">
        <v>12</v>
      </c>
      <c r="B16" s="31" t="s">
        <v>63</v>
      </c>
      <c r="C16" s="2"/>
      <c r="D16" s="9"/>
      <c r="E16" s="10"/>
      <c r="F16" s="10"/>
      <c r="G16" s="10"/>
      <c r="H16" s="16" t="str">
        <f t="shared" si="0"/>
        <v/>
      </c>
      <c r="I16" s="16" t="str">
        <f t="shared" si="1"/>
        <v/>
      </c>
      <c r="J16" s="27"/>
      <c r="K16" s="20" t="str">
        <f t="shared" si="2"/>
        <v/>
      </c>
      <c r="M16" s="68"/>
      <c r="N16" s="69"/>
      <c r="O16" s="69"/>
      <c r="P16" s="69"/>
      <c r="Q16" s="70"/>
    </row>
    <row r="17" spans="1:133" s="4" customFormat="1">
      <c r="A17" s="7">
        <v>13</v>
      </c>
      <c r="B17" s="32" t="s">
        <v>64</v>
      </c>
      <c r="C17" s="8"/>
      <c r="D17" s="8"/>
      <c r="E17" s="8"/>
      <c r="F17" s="8"/>
      <c r="G17" s="8"/>
      <c r="H17" s="15" t="str">
        <f t="shared" si="0"/>
        <v/>
      </c>
      <c r="I17" s="15" t="str">
        <f t="shared" si="1"/>
        <v/>
      </c>
      <c r="J17" s="26"/>
      <c r="K17" s="19" t="str">
        <f t="shared" si="2"/>
        <v/>
      </c>
      <c r="L17" s="5"/>
      <c r="M17" s="68"/>
      <c r="N17" s="69"/>
      <c r="O17" s="69"/>
      <c r="P17" s="69"/>
      <c r="Q17" s="70"/>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row>
    <row r="18" spans="1:133">
      <c r="A18" s="3">
        <v>14</v>
      </c>
      <c r="B18" s="31" t="s">
        <v>65</v>
      </c>
      <c r="C18" s="2"/>
      <c r="D18" s="9"/>
      <c r="E18" s="10"/>
      <c r="F18" s="10"/>
      <c r="G18" s="10"/>
      <c r="H18" s="16" t="str">
        <f t="shared" si="0"/>
        <v/>
      </c>
      <c r="I18" s="16" t="str">
        <f t="shared" si="1"/>
        <v/>
      </c>
      <c r="J18" s="27"/>
      <c r="K18" s="20" t="str">
        <f t="shared" si="2"/>
        <v/>
      </c>
      <c r="M18" s="68"/>
      <c r="N18" s="69"/>
      <c r="O18" s="69"/>
      <c r="P18" s="69"/>
      <c r="Q18" s="70"/>
    </row>
    <row r="19" spans="1:133" s="4" customFormat="1">
      <c r="A19" s="7">
        <v>15</v>
      </c>
      <c r="B19" s="32" t="s">
        <v>66</v>
      </c>
      <c r="C19" s="8"/>
      <c r="D19" s="8"/>
      <c r="E19" s="8"/>
      <c r="F19" s="8"/>
      <c r="G19" s="8"/>
      <c r="H19" s="15" t="str">
        <f t="shared" si="0"/>
        <v/>
      </c>
      <c r="I19" s="15" t="str">
        <f t="shared" si="1"/>
        <v/>
      </c>
      <c r="J19" s="26"/>
      <c r="K19" s="19" t="str">
        <f t="shared" si="2"/>
        <v/>
      </c>
      <c r="L19" s="5"/>
      <c r="M19" s="68"/>
      <c r="N19" s="69"/>
      <c r="O19" s="69"/>
      <c r="P19" s="69"/>
      <c r="Q19" s="70"/>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row>
    <row r="20" spans="1:133" ht="13.5" thickBot="1">
      <c r="A20" s="3">
        <v>16</v>
      </c>
      <c r="B20" s="31" t="s">
        <v>67</v>
      </c>
      <c r="C20" s="2"/>
      <c r="D20" s="9"/>
      <c r="E20" s="10"/>
      <c r="F20" s="10"/>
      <c r="G20" s="10"/>
      <c r="H20" s="16" t="str">
        <f t="shared" si="0"/>
        <v/>
      </c>
      <c r="I20" s="16" t="str">
        <f t="shared" si="1"/>
        <v/>
      </c>
      <c r="J20" s="27"/>
      <c r="K20" s="20" t="str">
        <f t="shared" si="2"/>
        <v/>
      </c>
      <c r="M20" s="71"/>
      <c r="N20" s="72"/>
      <c r="O20" s="72"/>
      <c r="P20" s="72"/>
      <c r="Q20" s="73"/>
    </row>
    <row r="21" spans="1:133" s="4" customFormat="1">
      <c r="A21" s="7">
        <v>17</v>
      </c>
      <c r="B21" s="32" t="s">
        <v>68</v>
      </c>
      <c r="C21" s="8"/>
      <c r="D21" s="8"/>
      <c r="E21" s="8"/>
      <c r="F21" s="8"/>
      <c r="G21" s="8"/>
      <c r="H21" s="15" t="str">
        <f t="shared" si="0"/>
        <v/>
      </c>
      <c r="I21" s="15" t="str">
        <f t="shared" si="1"/>
        <v/>
      </c>
      <c r="J21" s="26"/>
      <c r="K21" s="19" t="str">
        <f t="shared" si="2"/>
        <v/>
      </c>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row>
    <row r="22" spans="1:133">
      <c r="A22" s="3">
        <v>18</v>
      </c>
      <c r="B22" s="31" t="s">
        <v>69</v>
      </c>
      <c r="C22" s="2"/>
      <c r="D22" s="9"/>
      <c r="E22" s="10"/>
      <c r="F22" s="10"/>
      <c r="G22" s="10"/>
      <c r="H22" s="16" t="str">
        <f t="shared" si="0"/>
        <v/>
      </c>
      <c r="I22" s="16" t="str">
        <f t="shared" si="1"/>
        <v/>
      </c>
      <c r="J22" s="27"/>
      <c r="K22" s="20" t="str">
        <f t="shared" si="2"/>
        <v/>
      </c>
    </row>
    <row r="23" spans="1:133" s="4" customFormat="1">
      <c r="A23" s="7">
        <v>19</v>
      </c>
      <c r="B23" s="32" t="s">
        <v>70</v>
      </c>
      <c r="C23" s="8"/>
      <c r="D23" s="8"/>
      <c r="E23" s="8"/>
      <c r="F23" s="8"/>
      <c r="G23" s="8"/>
      <c r="H23" s="15" t="str">
        <f t="shared" si="0"/>
        <v/>
      </c>
      <c r="I23" s="15" t="str">
        <f t="shared" si="1"/>
        <v/>
      </c>
      <c r="J23" s="26"/>
      <c r="K23" s="19" t="str">
        <f t="shared" si="2"/>
        <v/>
      </c>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row>
    <row r="24" spans="1:133">
      <c r="A24" s="3">
        <v>20</v>
      </c>
      <c r="B24" s="31" t="s">
        <v>71</v>
      </c>
      <c r="C24" s="2"/>
      <c r="D24" s="9"/>
      <c r="E24" s="10"/>
      <c r="F24" s="10"/>
      <c r="G24" s="10"/>
      <c r="H24" s="16" t="str">
        <f t="shared" si="0"/>
        <v/>
      </c>
      <c r="I24" s="16" t="str">
        <f t="shared" si="1"/>
        <v/>
      </c>
      <c r="J24" s="27"/>
      <c r="K24" s="20" t="str">
        <f t="shared" si="2"/>
        <v/>
      </c>
    </row>
    <row r="25" spans="1:133" s="4" customFormat="1">
      <c r="A25" s="7">
        <v>21</v>
      </c>
      <c r="B25" s="32" t="s">
        <v>72</v>
      </c>
      <c r="C25" s="8"/>
      <c r="D25" s="8"/>
      <c r="E25" s="8"/>
      <c r="F25" s="8"/>
      <c r="G25" s="8"/>
      <c r="H25" s="15" t="str">
        <f t="shared" si="0"/>
        <v/>
      </c>
      <c r="I25" s="15" t="str">
        <f t="shared" si="1"/>
        <v/>
      </c>
      <c r="J25" s="26"/>
      <c r="K25" s="19" t="str">
        <f t="shared" si="2"/>
        <v/>
      </c>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row>
    <row r="26" spans="1:133">
      <c r="A26" s="3">
        <v>22</v>
      </c>
      <c r="B26" s="31" t="s">
        <v>73</v>
      </c>
      <c r="C26" s="2"/>
      <c r="D26" s="9"/>
      <c r="E26" s="10"/>
      <c r="F26" s="10"/>
      <c r="G26" s="10"/>
      <c r="H26" s="16" t="str">
        <f t="shared" si="0"/>
        <v/>
      </c>
      <c r="I26" s="16" t="str">
        <f t="shared" si="1"/>
        <v/>
      </c>
      <c r="J26" s="16"/>
      <c r="K26" s="16" t="str">
        <f t="shared" si="2"/>
        <v/>
      </c>
    </row>
    <row r="27" spans="1:133">
      <c r="A27" s="7">
        <v>23</v>
      </c>
      <c r="B27" s="32" t="s">
        <v>74</v>
      </c>
      <c r="C27" s="8"/>
      <c r="D27" s="8"/>
      <c r="E27" s="8"/>
      <c r="F27" s="8"/>
      <c r="G27" s="8"/>
      <c r="H27" s="15" t="str">
        <f t="shared" si="0"/>
        <v/>
      </c>
      <c r="I27" s="15" t="str">
        <f t="shared" si="1"/>
        <v/>
      </c>
      <c r="J27" s="26"/>
      <c r="K27" s="19" t="str">
        <f t="shared" si="2"/>
        <v/>
      </c>
    </row>
    <row r="28" spans="1:133">
      <c r="A28" s="3">
        <v>24</v>
      </c>
      <c r="B28" s="31" t="s">
        <v>75</v>
      </c>
      <c r="C28" s="2"/>
      <c r="D28" s="9"/>
      <c r="E28" s="10"/>
      <c r="F28" s="10"/>
      <c r="G28" s="10"/>
      <c r="H28" s="16" t="str">
        <f t="shared" si="0"/>
        <v/>
      </c>
      <c r="I28" s="16" t="str">
        <f t="shared" si="1"/>
        <v/>
      </c>
      <c r="J28" s="27"/>
      <c r="K28" s="20" t="str">
        <f t="shared" si="2"/>
        <v/>
      </c>
    </row>
    <row r="29" spans="1:133">
      <c r="A29" s="7">
        <v>25</v>
      </c>
      <c r="B29" s="32" t="s">
        <v>76</v>
      </c>
      <c r="C29" s="8"/>
      <c r="D29" s="8"/>
      <c r="E29" s="8"/>
      <c r="F29" s="8"/>
      <c r="G29" s="8"/>
      <c r="H29" s="15" t="str">
        <f t="shared" si="0"/>
        <v/>
      </c>
      <c r="I29" s="15" t="str">
        <f t="shared" si="1"/>
        <v/>
      </c>
      <c r="J29" s="26"/>
      <c r="K29" s="19" t="str">
        <f t="shared" si="2"/>
        <v/>
      </c>
    </row>
    <row r="30" spans="1:133">
      <c r="A30" s="3">
        <v>26</v>
      </c>
      <c r="B30" s="31" t="s">
        <v>77</v>
      </c>
      <c r="C30" s="2"/>
      <c r="D30" s="9"/>
      <c r="E30" s="10"/>
      <c r="F30" s="10"/>
      <c r="G30" s="10"/>
      <c r="H30" s="16" t="str">
        <f t="shared" si="0"/>
        <v/>
      </c>
      <c r="I30" s="16" t="str">
        <f t="shared" si="1"/>
        <v/>
      </c>
      <c r="J30" s="27"/>
      <c r="K30" s="20" t="str">
        <f t="shared" si="2"/>
        <v/>
      </c>
    </row>
    <row r="31" spans="1:133">
      <c r="A31" s="7">
        <v>27</v>
      </c>
      <c r="B31" s="32" t="s">
        <v>78</v>
      </c>
      <c r="C31" s="8"/>
      <c r="D31" s="8"/>
      <c r="E31" s="8"/>
      <c r="F31" s="8"/>
      <c r="G31" s="8"/>
      <c r="H31" s="15" t="str">
        <f t="shared" si="0"/>
        <v/>
      </c>
      <c r="I31" s="15" t="str">
        <f t="shared" si="1"/>
        <v/>
      </c>
      <c r="J31" s="26"/>
      <c r="K31" s="19" t="str">
        <f t="shared" si="2"/>
        <v/>
      </c>
    </row>
    <row r="32" spans="1:133">
      <c r="A32" s="3">
        <v>28</v>
      </c>
      <c r="B32" s="31" t="s">
        <v>79</v>
      </c>
      <c r="C32" s="2"/>
      <c r="D32" s="9"/>
      <c r="E32" s="10"/>
      <c r="F32" s="10"/>
      <c r="G32" s="10"/>
      <c r="H32" s="16" t="str">
        <f t="shared" si="0"/>
        <v/>
      </c>
      <c r="I32" s="16" t="str">
        <f t="shared" si="1"/>
        <v/>
      </c>
      <c r="J32" s="27"/>
      <c r="K32" s="20" t="str">
        <f t="shared" si="2"/>
        <v/>
      </c>
    </row>
    <row r="33" spans="1:11">
      <c r="A33" s="7">
        <v>29</v>
      </c>
      <c r="B33" s="32" t="s">
        <v>80</v>
      </c>
      <c r="C33" s="8"/>
      <c r="D33" s="8"/>
      <c r="E33" s="8"/>
      <c r="F33" s="8"/>
      <c r="G33" s="8"/>
      <c r="H33" s="15" t="str">
        <f t="shared" si="0"/>
        <v/>
      </c>
      <c r="I33" s="15" t="str">
        <f t="shared" si="1"/>
        <v/>
      </c>
      <c r="J33" s="26"/>
      <c r="K33" s="19" t="str">
        <f t="shared" si="2"/>
        <v/>
      </c>
    </row>
    <row r="34" spans="1:11">
      <c r="A34" s="3">
        <v>30</v>
      </c>
      <c r="B34" s="31" t="s">
        <v>81</v>
      </c>
      <c r="C34" s="2"/>
      <c r="D34" s="9"/>
      <c r="E34" s="10"/>
      <c r="F34" s="10"/>
      <c r="G34" s="10"/>
      <c r="H34" s="16" t="str">
        <f t="shared" si="0"/>
        <v/>
      </c>
      <c r="I34" s="16" t="str">
        <f t="shared" si="1"/>
        <v/>
      </c>
      <c r="J34" s="27"/>
      <c r="K34" s="20" t="str">
        <f t="shared" si="2"/>
        <v/>
      </c>
    </row>
    <row r="35" spans="1:11">
      <c r="A35" s="7">
        <v>31</v>
      </c>
      <c r="B35" s="32" t="s">
        <v>82</v>
      </c>
      <c r="C35" s="8"/>
      <c r="D35" s="8"/>
      <c r="E35" s="8"/>
      <c r="F35" s="8"/>
      <c r="G35" s="8"/>
      <c r="H35" s="15" t="str">
        <f t="shared" si="0"/>
        <v/>
      </c>
      <c r="I35" s="15" t="str">
        <f t="shared" si="1"/>
        <v/>
      </c>
      <c r="J35" s="26"/>
      <c r="K35" s="19" t="str">
        <f t="shared" si="2"/>
        <v/>
      </c>
    </row>
    <row r="36" spans="1:11">
      <c r="A36" s="3">
        <v>32</v>
      </c>
      <c r="B36" s="31" t="s">
        <v>83</v>
      </c>
      <c r="C36" s="2"/>
      <c r="D36" s="9"/>
      <c r="E36" s="10"/>
      <c r="F36" s="10"/>
      <c r="G36" s="10"/>
      <c r="H36" s="16" t="str">
        <f t="shared" si="0"/>
        <v/>
      </c>
      <c r="I36" s="16" t="str">
        <f t="shared" si="1"/>
        <v/>
      </c>
      <c r="J36" s="27"/>
      <c r="K36" s="20" t="str">
        <f t="shared" si="2"/>
        <v/>
      </c>
    </row>
    <row r="37" spans="1:11">
      <c r="A37" s="7">
        <v>33</v>
      </c>
      <c r="B37" s="32" t="s">
        <v>84</v>
      </c>
      <c r="C37" s="8"/>
      <c r="D37" s="8"/>
      <c r="E37" s="8"/>
      <c r="F37" s="8"/>
      <c r="G37" s="8"/>
      <c r="H37" s="15" t="str">
        <f t="shared" si="0"/>
        <v/>
      </c>
      <c r="I37" s="15" t="str">
        <f t="shared" si="1"/>
        <v/>
      </c>
      <c r="J37" s="26"/>
      <c r="K37" s="19" t="str">
        <f t="shared" si="2"/>
        <v/>
      </c>
    </row>
    <row r="38" spans="1:11">
      <c r="A38" s="3">
        <v>34</v>
      </c>
      <c r="B38" s="31" t="s">
        <v>85</v>
      </c>
      <c r="C38" s="2"/>
      <c r="D38" s="9"/>
      <c r="E38" s="10"/>
      <c r="F38" s="10"/>
      <c r="G38" s="10"/>
      <c r="H38" s="16" t="str">
        <f t="shared" si="0"/>
        <v/>
      </c>
      <c r="I38" s="16" t="str">
        <f t="shared" si="1"/>
        <v/>
      </c>
      <c r="J38" s="27"/>
      <c r="K38" s="20" t="str">
        <f t="shared" si="2"/>
        <v/>
      </c>
    </row>
    <row r="39" spans="1:11">
      <c r="A39" s="7">
        <v>35</v>
      </c>
      <c r="B39" s="32" t="s">
        <v>86</v>
      </c>
      <c r="C39" s="8"/>
      <c r="D39" s="8"/>
      <c r="E39" s="8"/>
      <c r="F39" s="8"/>
      <c r="G39" s="8"/>
      <c r="H39" s="15" t="str">
        <f t="shared" si="0"/>
        <v/>
      </c>
      <c r="I39" s="15" t="str">
        <f t="shared" si="1"/>
        <v/>
      </c>
      <c r="J39" s="26"/>
      <c r="K39" s="19" t="str">
        <f t="shared" si="2"/>
        <v/>
      </c>
    </row>
    <row r="40" spans="1:11">
      <c r="A40" s="3">
        <v>36</v>
      </c>
      <c r="B40" s="31" t="s">
        <v>87</v>
      </c>
      <c r="C40" s="2"/>
      <c r="D40" s="9"/>
      <c r="E40" s="10"/>
      <c r="F40" s="10"/>
      <c r="G40" s="10"/>
      <c r="H40" s="16" t="str">
        <f t="shared" si="0"/>
        <v/>
      </c>
      <c r="I40" s="16" t="str">
        <f t="shared" si="1"/>
        <v/>
      </c>
      <c r="J40" s="27"/>
      <c r="K40" s="20" t="str">
        <f t="shared" si="2"/>
        <v/>
      </c>
    </row>
    <row r="41" spans="1:11">
      <c r="A41" s="7">
        <v>37</v>
      </c>
      <c r="B41" s="32" t="s">
        <v>88</v>
      </c>
      <c r="C41" s="8"/>
      <c r="D41" s="8"/>
      <c r="E41" s="8"/>
      <c r="F41" s="8"/>
      <c r="G41" s="8"/>
      <c r="H41" s="15" t="str">
        <f t="shared" si="0"/>
        <v/>
      </c>
      <c r="I41" s="15" t="str">
        <f t="shared" si="1"/>
        <v/>
      </c>
      <c r="J41" s="26"/>
      <c r="K41" s="19" t="str">
        <f t="shared" si="2"/>
        <v/>
      </c>
    </row>
    <row r="42" spans="1:11">
      <c r="A42" s="3">
        <v>38</v>
      </c>
      <c r="B42" s="31" t="s">
        <v>89</v>
      </c>
      <c r="C42" s="2"/>
      <c r="D42" s="9"/>
      <c r="E42" s="10"/>
      <c r="F42" s="10"/>
      <c r="G42" s="10"/>
      <c r="H42" s="16" t="str">
        <f t="shared" si="0"/>
        <v/>
      </c>
      <c r="I42" s="16" t="str">
        <f t="shared" si="1"/>
        <v/>
      </c>
      <c r="J42" s="27"/>
      <c r="K42" s="20" t="str">
        <f t="shared" si="2"/>
        <v/>
      </c>
    </row>
    <row r="43" spans="1:11">
      <c r="A43" s="7">
        <v>39</v>
      </c>
      <c r="B43" s="32" t="s">
        <v>90</v>
      </c>
      <c r="C43" s="8"/>
      <c r="D43" s="8"/>
      <c r="E43" s="8"/>
      <c r="F43" s="8"/>
      <c r="G43" s="8"/>
      <c r="H43" s="15" t="str">
        <f t="shared" si="0"/>
        <v/>
      </c>
      <c r="I43" s="15" t="str">
        <f t="shared" si="1"/>
        <v/>
      </c>
      <c r="J43" s="26"/>
      <c r="K43" s="19" t="str">
        <f t="shared" si="2"/>
        <v/>
      </c>
    </row>
    <row r="44" spans="1:11">
      <c r="A44" s="3">
        <v>40</v>
      </c>
      <c r="B44" s="31" t="s">
        <v>91</v>
      </c>
      <c r="C44" s="2"/>
      <c r="D44" s="9"/>
      <c r="E44" s="10"/>
      <c r="F44" s="10"/>
      <c r="G44" s="10"/>
      <c r="H44" s="16" t="str">
        <f t="shared" si="0"/>
        <v/>
      </c>
      <c r="I44" s="16" t="str">
        <f t="shared" si="1"/>
        <v/>
      </c>
      <c r="J44" s="27"/>
      <c r="K44" s="20" t="str">
        <f t="shared" si="2"/>
        <v/>
      </c>
    </row>
    <row r="45" spans="1:11">
      <c r="A45" s="7">
        <v>41</v>
      </c>
      <c r="B45" s="32" t="s">
        <v>92</v>
      </c>
      <c r="C45" s="8"/>
      <c r="D45" s="8"/>
      <c r="E45" s="8"/>
      <c r="F45" s="8"/>
      <c r="G45" s="8"/>
      <c r="H45" s="15" t="str">
        <f t="shared" si="0"/>
        <v/>
      </c>
      <c r="I45" s="15" t="str">
        <f t="shared" si="1"/>
        <v/>
      </c>
      <c r="J45" s="26"/>
      <c r="K45" s="19" t="str">
        <f t="shared" si="2"/>
        <v/>
      </c>
    </row>
    <row r="46" spans="1:11">
      <c r="A46" s="3">
        <v>42</v>
      </c>
      <c r="B46" s="31" t="s">
        <v>93</v>
      </c>
      <c r="C46" s="2"/>
      <c r="D46" s="9"/>
      <c r="E46" s="10"/>
      <c r="F46" s="10"/>
      <c r="G46" s="10"/>
      <c r="H46" s="16" t="str">
        <f t="shared" si="0"/>
        <v/>
      </c>
      <c r="I46" s="16" t="str">
        <f t="shared" si="1"/>
        <v/>
      </c>
      <c r="J46" s="27"/>
      <c r="K46" s="20" t="str">
        <f t="shared" si="2"/>
        <v/>
      </c>
    </row>
    <row r="47" spans="1:11">
      <c r="A47" s="7">
        <v>43</v>
      </c>
      <c r="B47" s="32" t="s">
        <v>94</v>
      </c>
      <c r="C47" s="8"/>
      <c r="D47" s="8"/>
      <c r="E47" s="8"/>
      <c r="F47" s="8"/>
      <c r="G47" s="8"/>
      <c r="H47" s="15" t="str">
        <f t="shared" si="0"/>
        <v/>
      </c>
      <c r="I47" s="15" t="str">
        <f t="shared" si="1"/>
        <v/>
      </c>
      <c r="J47" s="26"/>
      <c r="K47" s="19" t="str">
        <f t="shared" si="2"/>
        <v/>
      </c>
    </row>
    <row r="48" spans="1:11">
      <c r="A48" s="3">
        <v>44</v>
      </c>
      <c r="B48" s="31" t="s">
        <v>95</v>
      </c>
      <c r="C48" s="2"/>
      <c r="D48" s="9"/>
      <c r="E48" s="10"/>
      <c r="F48" s="10"/>
      <c r="G48" s="10"/>
      <c r="H48" s="16" t="str">
        <f t="shared" si="0"/>
        <v/>
      </c>
      <c r="I48" s="16" t="str">
        <f t="shared" si="1"/>
        <v/>
      </c>
      <c r="J48" s="27"/>
      <c r="K48" s="20" t="str">
        <f t="shared" si="2"/>
        <v/>
      </c>
    </row>
    <row r="49" spans="1:16">
      <c r="A49" s="7">
        <v>45</v>
      </c>
      <c r="B49" s="32" t="s">
        <v>96</v>
      </c>
      <c r="C49" s="8"/>
      <c r="D49" s="8"/>
      <c r="E49" s="8"/>
      <c r="F49" s="8"/>
      <c r="G49" s="8"/>
      <c r="H49" s="15" t="str">
        <f t="shared" si="0"/>
        <v/>
      </c>
      <c r="I49" s="15" t="str">
        <f t="shared" si="1"/>
        <v/>
      </c>
      <c r="J49" s="26"/>
      <c r="K49" s="19" t="str">
        <f t="shared" si="2"/>
        <v/>
      </c>
    </row>
    <row r="50" spans="1:16" ht="20.25">
      <c r="A50" s="59" t="s">
        <v>2</v>
      </c>
      <c r="B50" s="59"/>
      <c r="C50" s="59"/>
      <c r="D50" s="11">
        <f t="shared" ref="D50:K50" si="3">AVERAGE(D5:D27)</f>
        <v>23</v>
      </c>
      <c r="E50" s="11">
        <f t="shared" si="3"/>
        <v>4</v>
      </c>
      <c r="F50" s="11">
        <f t="shared" si="3"/>
        <v>4</v>
      </c>
      <c r="G50" s="11">
        <f t="shared" si="3"/>
        <v>4</v>
      </c>
      <c r="H50" s="23">
        <f t="shared" si="3"/>
        <v>36.667200000000001</v>
      </c>
      <c r="I50" s="23">
        <f t="shared" si="3"/>
        <v>66.521199999999993</v>
      </c>
      <c r="J50" s="28" t="e">
        <f t="shared" si="3"/>
        <v>#DIV/0!</v>
      </c>
      <c r="K50" s="52">
        <f t="shared" si="3"/>
        <v>2</v>
      </c>
    </row>
    <row r="51" spans="1:16" ht="21.75" customHeight="1">
      <c r="B51" s="60" t="s">
        <v>5</v>
      </c>
      <c r="C51" s="74"/>
      <c r="E51" s="11">
        <f>E50-4.88</f>
        <v>-0.87999999999999989</v>
      </c>
      <c r="F51" s="11">
        <f>F50-4.41</f>
        <v>-0.41000000000000014</v>
      </c>
      <c r="G51" s="11">
        <f>G50-4.44</f>
        <v>-0.44000000000000039</v>
      </c>
      <c r="H51" s="11"/>
      <c r="I51" s="11"/>
      <c r="J51" s="28"/>
      <c r="K51" s="52">
        <f>K50-2.85</f>
        <v>-0.85000000000000009</v>
      </c>
      <c r="M51" s="51"/>
      <c r="N51" s="51"/>
      <c r="O51" s="51"/>
      <c r="P51" s="51"/>
    </row>
    <row r="52" spans="1:16" ht="43.5" customHeight="1">
      <c r="B52" s="61" t="s">
        <v>3</v>
      </c>
      <c r="C52" s="61"/>
      <c r="D52" s="61"/>
      <c r="M52" s="51"/>
      <c r="N52" s="51"/>
      <c r="O52" s="51"/>
      <c r="P52" s="51"/>
    </row>
    <row r="53" spans="1:16">
      <c r="M53" s="51"/>
      <c r="N53" s="51"/>
      <c r="O53" s="51"/>
      <c r="P53" s="51"/>
    </row>
    <row r="54" spans="1:16" ht="47.25" customHeight="1">
      <c r="B54" s="75"/>
      <c r="C54" s="75"/>
      <c r="D54" s="75"/>
      <c r="M54" s="51"/>
      <c r="N54" s="51"/>
      <c r="O54" s="51"/>
      <c r="P54" s="51"/>
    </row>
  </sheetData>
  <mergeCells count="8">
    <mergeCell ref="C2:F2"/>
    <mergeCell ref="G2:I2"/>
    <mergeCell ref="B3:D3"/>
    <mergeCell ref="M15:Q20"/>
    <mergeCell ref="A50:C50"/>
    <mergeCell ref="B51:C51"/>
    <mergeCell ref="B52:D52"/>
    <mergeCell ref="B54:D54"/>
  </mergeCells>
  <pageMargins left="0.75" right="0.75" top="1" bottom="1" header="0.5" footer="0.5"/>
  <pageSetup orientation="portrait" horizontalDpi="1200" verticalDpi="1200"/>
  <headerFooter alignWithMargins="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Lang EXAMPLE</vt:lpstr>
      <vt:lpstr>code campus (enrollment)</vt:lpstr>
      <vt:lpstr>'code campus (enrollment)'!Print_Area</vt:lpstr>
      <vt:lpstr>'Lang EXAMPLE'!Print_Area</vt:lpstr>
    </vt:vector>
  </TitlesOfParts>
  <Company>Advanced Placement Strategies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 McCormick</dc:creator>
  <cp:lastModifiedBy>acannon</cp:lastModifiedBy>
  <cp:lastPrinted>2005-05-31T18:52:11Z</cp:lastPrinted>
  <dcterms:created xsi:type="dcterms:W3CDTF">2004-08-03T15:41:13Z</dcterms:created>
  <dcterms:modified xsi:type="dcterms:W3CDTF">2015-03-19T12:04:39Z</dcterms:modified>
</cp:coreProperties>
</file>